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asaki-kun\Downloads\"/>
    </mc:Choice>
  </mc:AlternateContent>
  <xr:revisionPtr revIDLastSave="0" documentId="13_ncr:1_{6262BD0F-6533-43C6-B7FA-8D89A4048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栄養成分依頼書" sheetId="7" r:id="rId1"/>
    <sheet name="記入例" sheetId="8" r:id="rId2"/>
  </sheets>
  <externalReferences>
    <externalReference r:id="rId3"/>
  </externalReferences>
  <definedNames>
    <definedName name="ｋ">#REF!</definedName>
    <definedName name="_xlnm.Print_Area" localSheetId="0">栄養成分依頼書!$A$1:$AF$111</definedName>
    <definedName name="_xlnm.Print_Area" localSheetId="1">記入例!$A$1:$AH$57</definedName>
    <definedName name="確認者">#REF!</definedName>
    <definedName name="前払い依頼先">[1]入金確認!$C$2:$C$199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7" l="1"/>
  <c r="Z69" i="7" l="1"/>
  <c r="V69" i="7"/>
  <c r="M69" i="7"/>
  <c r="AB66" i="7"/>
  <c r="V66" i="7"/>
  <c r="P66" i="7"/>
  <c r="Z73" i="7"/>
  <c r="V73" i="7"/>
  <c r="M73" i="7"/>
  <c r="AB70" i="7"/>
  <c r="V70" i="7"/>
  <c r="P70" i="7"/>
  <c r="Z77" i="7"/>
  <c r="V77" i="7"/>
  <c r="M77" i="7"/>
  <c r="AB74" i="7"/>
  <c r="V74" i="7"/>
  <c r="P74" i="7"/>
  <c r="Z81" i="7"/>
  <c r="V81" i="7"/>
  <c r="M81" i="7"/>
  <c r="AB78" i="7"/>
  <c r="V78" i="7"/>
  <c r="P78" i="7"/>
  <c r="Z85" i="7"/>
  <c r="V85" i="7"/>
  <c r="M85" i="7"/>
  <c r="AB82" i="7"/>
  <c r="V82" i="7"/>
  <c r="P82" i="7"/>
  <c r="Z89" i="7"/>
  <c r="V89" i="7"/>
  <c r="M89" i="7"/>
  <c r="AB86" i="7"/>
  <c r="V86" i="7"/>
  <c r="P86" i="7"/>
  <c r="Z93" i="7"/>
  <c r="V93" i="7"/>
  <c r="M93" i="7"/>
  <c r="AB90" i="7"/>
  <c r="V90" i="7"/>
  <c r="P90" i="7"/>
  <c r="Z97" i="7"/>
  <c r="V97" i="7"/>
  <c r="M97" i="7"/>
  <c r="AB94" i="7"/>
  <c r="V94" i="7"/>
  <c r="P94" i="7"/>
  <c r="Z101" i="7"/>
  <c r="V101" i="7"/>
  <c r="M101" i="7"/>
  <c r="AB98" i="7"/>
  <c r="V98" i="7"/>
  <c r="P98" i="7"/>
  <c r="Z109" i="7"/>
  <c r="V109" i="7"/>
  <c r="M109" i="7"/>
  <c r="AB106" i="7"/>
  <c r="V106" i="7"/>
  <c r="P106" i="7"/>
  <c r="Z105" i="7"/>
  <c r="V105" i="7"/>
  <c r="M105" i="7"/>
  <c r="AB102" i="7"/>
  <c r="V102" i="7"/>
  <c r="P102" i="7"/>
  <c r="AL32" i="7"/>
  <c r="AM32" i="7" s="1"/>
  <c r="AL31" i="7"/>
  <c r="AM31" i="7" s="1"/>
  <c r="AL30" i="7"/>
  <c r="AM30" i="7" s="1"/>
  <c r="AL29" i="7"/>
  <c r="AM29" i="7" s="1"/>
  <c r="AL28" i="7"/>
  <c r="AM28" i="7" s="1"/>
  <c r="AL27" i="7"/>
  <c r="AM27" i="7" s="1"/>
  <c r="AL26" i="7"/>
  <c r="AM26" i="7" s="1"/>
  <c r="AL25" i="7"/>
  <c r="AM25" i="7" s="1"/>
  <c r="AL24" i="7"/>
  <c r="AM24" i="7" s="1"/>
  <c r="AL23" i="7"/>
  <c r="AM23" i="7" s="1"/>
  <c r="AL22" i="7"/>
  <c r="AM22" i="7" s="1"/>
  <c r="AL21" i="7"/>
  <c r="AM21" i="7" s="1"/>
  <c r="B63" i="7"/>
  <c r="AE63" i="7"/>
  <c r="AD63" i="7"/>
  <c r="AC63" i="7"/>
  <c r="AA63" i="7"/>
  <c r="Z63" i="7"/>
  <c r="Y63" i="7"/>
  <c r="X63" i="7"/>
  <c r="V63" i="7"/>
  <c r="U63" i="7"/>
  <c r="T63" i="7"/>
  <c r="S63" i="7"/>
  <c r="Q63" i="7"/>
  <c r="P63" i="7"/>
  <c r="O63" i="7"/>
  <c r="N63" i="7"/>
  <c r="L63" i="7"/>
  <c r="K63" i="7"/>
  <c r="J63" i="7"/>
  <c r="I63" i="7"/>
  <c r="G63" i="7"/>
  <c r="F63" i="7"/>
  <c r="E63" i="7"/>
  <c r="D63" i="7"/>
  <c r="AE62" i="7"/>
  <c r="AD62" i="7"/>
  <c r="AC62" i="7"/>
  <c r="AA62" i="7"/>
  <c r="Z62" i="7"/>
  <c r="Y62" i="7"/>
  <c r="X62" i="7"/>
  <c r="V62" i="7"/>
  <c r="U62" i="7"/>
  <c r="T62" i="7"/>
  <c r="S62" i="7"/>
  <c r="Q62" i="7"/>
  <c r="P62" i="7"/>
  <c r="O62" i="7"/>
  <c r="N62" i="7"/>
  <c r="L62" i="7"/>
  <c r="K62" i="7"/>
  <c r="J62" i="7"/>
  <c r="I62" i="7"/>
  <c r="G62" i="7"/>
  <c r="F62" i="7"/>
  <c r="E62" i="7"/>
  <c r="D62" i="7"/>
  <c r="B62" i="7"/>
  <c r="Z47" i="7"/>
  <c r="V47" i="7"/>
  <c r="M47" i="7"/>
  <c r="AB44" i="7"/>
  <c r="V44" i="7"/>
  <c r="P44" i="7"/>
  <c r="Z43" i="7"/>
  <c r="V43" i="7"/>
  <c r="M43" i="7"/>
  <c r="AB40" i="7"/>
  <c r="V40" i="7"/>
  <c r="P40" i="7"/>
  <c r="Z39" i="7"/>
  <c r="V39" i="7"/>
  <c r="M39" i="7"/>
  <c r="AB36" i="7"/>
  <c r="V36" i="7"/>
  <c r="P36" i="7"/>
  <c r="Z35" i="7"/>
  <c r="V35" i="7"/>
  <c r="M35" i="7"/>
  <c r="AB32" i="7"/>
  <c r="V32" i="7"/>
  <c r="P32" i="7"/>
  <c r="P28" i="7"/>
  <c r="M31" i="7"/>
  <c r="Z31" i="7"/>
  <c r="V31" i="7"/>
  <c r="V28" i="7"/>
  <c r="AB28" i="7"/>
  <c r="AB24" i="7"/>
  <c r="AB63" i="7" s="1"/>
  <c r="W24" i="7"/>
  <c r="W63" i="7" s="1"/>
  <c r="R63" i="7"/>
  <c r="M24" i="7"/>
  <c r="M63" i="7" s="1"/>
  <c r="H24" i="7"/>
  <c r="H63" i="7" s="1"/>
  <c r="C24" i="7"/>
  <c r="C63" i="7" s="1"/>
  <c r="AB23" i="7"/>
  <c r="AB62" i="7" s="1"/>
  <c r="W23" i="7"/>
  <c r="W62" i="7" s="1"/>
  <c r="R23" i="7"/>
  <c r="R62" i="7" s="1"/>
  <c r="M23" i="7"/>
  <c r="M62" i="7" s="1"/>
  <c r="H23" i="7"/>
  <c r="H62" i="7" s="1"/>
  <c r="C23" i="7"/>
  <c r="C62" i="7" s="1"/>
  <c r="AC59" i="7" l="1"/>
  <c r="G59" i="7"/>
  <c r="X20" i="7"/>
  <c r="H20" i="7"/>
  <c r="AC3" i="7"/>
  <c r="G3" i="7"/>
</calcChain>
</file>

<file path=xl/sharedStrings.xml><?xml version="1.0" encoding="utf-8"?>
<sst xmlns="http://schemas.openxmlformats.org/spreadsheetml/2006/main" count="245" uniqueCount="90">
  <si>
    <t>住所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</si>
  <si>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</si>
  <si>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</si>
  <si>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</si>
  <si>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受付No.</t>
    <rPh sb="0" eb="2">
      <t>ウケツケ</t>
    </rPh>
    <phoneticPr fontId="2"/>
  </si>
  <si>
    <t>弊社使用欄</t>
    <rPh sb="0" eb="2">
      <t>ヘイシャ</t>
    </rPh>
    <rPh sb="2" eb="4">
      <t>シヨウ</t>
    </rPh>
    <rPh sb="4" eb="5">
      <t>ラン</t>
    </rPh>
    <phoneticPr fontId="2"/>
  </si>
  <si>
    <t>担当営業所</t>
    <rPh sb="0" eb="2">
      <t>タントウ</t>
    </rPh>
    <rPh sb="2" eb="5">
      <t>エイギョウショ</t>
    </rPh>
    <phoneticPr fontId="2"/>
  </si>
  <si>
    <t>・お客様のご要望等を何でもお書きください。</t>
    <rPh sb="2" eb="4">
      <t>キャクサマ</t>
    </rPh>
    <rPh sb="6" eb="8">
      <t>ヨウボウ</t>
    </rPh>
    <rPh sb="8" eb="9">
      <t>トウ</t>
    </rPh>
    <rPh sb="10" eb="11">
      <t>ナン</t>
    </rPh>
    <rPh sb="14" eb="15">
      <t>カ</t>
    </rPh>
    <phoneticPr fontId="2"/>
  </si>
  <si>
    <t>・依頼者情報をご記入ください。</t>
    <rPh sb="1" eb="4">
      <t>イライシャ</t>
    </rPh>
    <rPh sb="4" eb="6">
      <t>ジョウホウ</t>
    </rPh>
    <rPh sb="8" eb="10">
      <t>キニュウ</t>
    </rPh>
    <phoneticPr fontId="2"/>
  </si>
  <si>
    <t>フリガナ</t>
    <phoneticPr fontId="2"/>
  </si>
  <si>
    <t>検体発送日</t>
    <rPh sb="0" eb="2">
      <t>ケンタイ</t>
    </rPh>
    <rPh sb="2" eb="4">
      <t>ハッソウ</t>
    </rPh>
    <rPh sb="4" eb="5">
      <t>ヒ</t>
    </rPh>
    <phoneticPr fontId="2"/>
  </si>
  <si>
    <r>
      <t>下記注意事項をご確認の上、</t>
    </r>
    <r>
      <rPr>
        <b/>
        <sz val="9"/>
        <color indexed="10"/>
        <rFont val="ＭＳ Ｐゴシック"/>
        <family val="3"/>
        <charset val="128"/>
      </rPr>
      <t>太枠内</t>
    </r>
    <r>
      <rPr>
        <sz val="9"/>
        <rFont val="ＭＳ Ｐゴシック"/>
        <family val="3"/>
        <charset val="128"/>
      </rPr>
      <t>をご記入願います。</t>
    </r>
    <rPh sb="0" eb="2">
      <t>カキ</t>
    </rPh>
    <rPh sb="2" eb="4">
      <t>チュウイ</t>
    </rPh>
    <rPh sb="4" eb="6">
      <t>ジコウ</t>
    </rPh>
    <rPh sb="8" eb="10">
      <t>カクニン</t>
    </rPh>
    <rPh sb="11" eb="12">
      <t>ウエ</t>
    </rPh>
    <rPh sb="13" eb="15">
      <t>フトワク</t>
    </rPh>
    <rPh sb="15" eb="16">
      <t>ナイ</t>
    </rPh>
    <rPh sb="18" eb="20">
      <t>キニュウ</t>
    </rPh>
    <rPh sb="20" eb="21">
      <t>ネガ</t>
    </rPh>
    <phoneticPr fontId="2"/>
  </si>
  <si>
    <t>ご依頼者</t>
    <rPh sb="1" eb="3">
      <t>イライ</t>
    </rPh>
    <rPh sb="3" eb="4">
      <t>シャ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</si>
  <si>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</si>
  <si>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r>
      <t xml:space="preserve">会社名
</t>
    </r>
    <r>
      <rPr>
        <sz val="9"/>
        <rFont val="ＭＳ Ｐゴシック"/>
        <family val="3"/>
        <charset val="128"/>
      </rPr>
      <t>(報告書の宛名）</t>
    </r>
    <rPh sb="0" eb="1">
      <t>カイ</t>
    </rPh>
    <rPh sb="1" eb="3">
      <t>シャメイ</t>
    </rPh>
    <rPh sb="5" eb="8">
      <t>ホウコクショ</t>
    </rPh>
    <rPh sb="9" eb="11">
      <t>アテナ</t>
    </rPh>
    <phoneticPr fontId="2"/>
  </si>
  <si>
    <t>担当者名</t>
    <rPh sb="0" eb="3">
      <t>タントウシャ</t>
    </rPh>
    <rPh sb="3" eb="4">
      <t>メイ</t>
    </rPh>
    <phoneticPr fontId="2"/>
  </si>
  <si>
    <t>〒</t>
    <phoneticPr fontId="15"/>
  </si>
  <si>
    <r>
      <t>　上記ご依頼者名（会社名）と</t>
    </r>
    <r>
      <rPr>
        <b/>
        <sz val="9"/>
        <color rgb="FFFF0000"/>
        <rFont val="ＭＳ Ｐゴシック"/>
        <family val="3"/>
        <charset val="128"/>
      </rPr>
      <t>異なる場合にのみ</t>
    </r>
    <r>
      <rPr>
        <sz val="9"/>
        <rFont val="ＭＳ Ｐゴシック"/>
        <family val="3"/>
        <charset val="128"/>
      </rPr>
      <t>、下記にご記入願います。</t>
    </r>
    <rPh sb="1" eb="3">
      <t>ジョウキ</t>
    </rPh>
    <rPh sb="4" eb="7">
      <t>イライシャ</t>
    </rPh>
    <rPh sb="7" eb="8">
      <t>メイ</t>
    </rPh>
    <rPh sb="9" eb="11">
      <t>カイシャ</t>
    </rPh>
    <rPh sb="11" eb="12">
      <t>メイ</t>
    </rPh>
    <rPh sb="14" eb="15">
      <t>コト</t>
    </rPh>
    <rPh sb="17" eb="19">
      <t>バアイ</t>
    </rPh>
    <rPh sb="23" eb="25">
      <t>カキ</t>
    </rPh>
    <rPh sb="27" eb="29">
      <t>キニュウ</t>
    </rPh>
    <rPh sb="29" eb="30">
      <t>ネガ</t>
    </rPh>
    <phoneticPr fontId="2"/>
  </si>
  <si>
    <t>成績書宛名</t>
    <rPh sb="0" eb="2">
      <t>セイセキ</t>
    </rPh>
    <rPh sb="2" eb="3">
      <t>カ</t>
    </rPh>
    <rPh sb="3" eb="5">
      <t>アテナ</t>
    </rPh>
    <phoneticPr fontId="2"/>
  </si>
  <si>
    <t>報告書
　送付先</t>
    <rPh sb="0" eb="2">
      <t>ホウコク</t>
    </rPh>
    <rPh sb="2" eb="3">
      <t>カ</t>
    </rPh>
    <rPh sb="5" eb="7">
      <t>ソウフ</t>
    </rPh>
    <rPh sb="7" eb="8">
      <t>サキ</t>
    </rPh>
    <phoneticPr fontId="2"/>
  </si>
  <si>
    <t>会社名</t>
    <rPh sb="0" eb="1">
      <t>カイ</t>
    </rPh>
    <rPh sb="1" eb="3">
      <t>シャメイ</t>
    </rPh>
    <phoneticPr fontId="2"/>
  </si>
  <si>
    <t>ご請求先</t>
    <rPh sb="1" eb="3">
      <t>セイキュウ</t>
    </rPh>
    <rPh sb="3" eb="4">
      <t>サキ</t>
    </rPh>
    <phoneticPr fontId="2"/>
  </si>
  <si>
    <t>に該当する番号を入力下さい。</t>
    <rPh sb="1" eb="3">
      <t>ガイトウ</t>
    </rPh>
    <rPh sb="5" eb="7">
      <t>バンゴウ</t>
    </rPh>
    <rPh sb="8" eb="11">
      <t>ニュウリョククダ</t>
    </rPh>
    <phoneticPr fontId="15"/>
  </si>
  <si>
    <t>結果速報</t>
    <rPh sb="0" eb="2">
      <t>ケッカ</t>
    </rPh>
    <rPh sb="2" eb="4">
      <t>ソクホウ</t>
    </rPh>
    <phoneticPr fontId="2"/>
  </si>
  <si>
    <r>
      <t>必要   (</t>
    </r>
    <r>
      <rPr>
        <sz val="9"/>
        <color rgb="FFFF0000"/>
        <rFont val="ＭＳ Ｐゴシック"/>
        <family val="3"/>
        <charset val="128"/>
        <scheme val="minor"/>
      </rPr>
      <t>１</t>
    </r>
    <r>
      <rPr>
        <sz val="9"/>
        <rFont val="ＭＳ Ｐゴシック"/>
        <family val="3"/>
        <charset val="128"/>
        <scheme val="minor"/>
      </rPr>
      <t xml:space="preserve">E-mail ・ </t>
    </r>
    <r>
      <rPr>
        <sz val="9"/>
        <color rgb="FFFF0000"/>
        <rFont val="ＭＳ Ｐゴシック"/>
        <family val="3"/>
        <charset val="128"/>
        <scheme val="minor"/>
      </rPr>
      <t>２</t>
    </r>
    <r>
      <rPr>
        <sz val="9"/>
        <rFont val="ＭＳ Ｐゴシック"/>
        <family val="3"/>
        <charset val="128"/>
        <scheme val="minor"/>
      </rPr>
      <t>FAX）　</t>
    </r>
    <phoneticPr fontId="15"/>
  </si>
  <si>
    <r>
      <rPr>
        <sz val="9"/>
        <color rgb="FFFF0000"/>
        <rFont val="ＭＳ Ｐゴシック"/>
        <family val="3"/>
        <charset val="128"/>
        <scheme val="minor"/>
      </rPr>
      <t>３</t>
    </r>
    <r>
      <rPr>
        <sz val="9"/>
        <rFont val="ＭＳ Ｐゴシック"/>
        <family val="3"/>
        <charset val="128"/>
        <scheme val="minor"/>
      </rPr>
      <t>不要</t>
    </r>
    <rPh sb="1" eb="3">
      <t>フヨウ</t>
    </rPh>
    <phoneticPr fontId="15"/>
  </si>
  <si>
    <t>検体保管条件</t>
    <rPh sb="0" eb="2">
      <t>ケンタイ</t>
    </rPh>
    <rPh sb="2" eb="4">
      <t>ホカン</t>
    </rPh>
    <rPh sb="4" eb="6">
      <t>ジョウケン</t>
    </rPh>
    <phoneticPr fontId="2"/>
  </si>
  <si>
    <r>
      <rPr>
        <sz val="9"/>
        <color rgb="FFFF0000"/>
        <rFont val="ＭＳ Ｐゴシック"/>
        <family val="3"/>
        <charset val="128"/>
        <scheme val="minor"/>
      </rPr>
      <t>１</t>
    </r>
    <r>
      <rPr>
        <sz val="9"/>
        <rFont val="ＭＳ Ｐゴシック"/>
        <family val="3"/>
        <charset val="128"/>
        <scheme val="minor"/>
      </rPr>
      <t xml:space="preserve">常温 ・ </t>
    </r>
    <r>
      <rPr>
        <sz val="9"/>
        <color rgb="FFFF0000"/>
        <rFont val="ＭＳ Ｐゴシック"/>
        <family val="3"/>
        <charset val="128"/>
        <scheme val="minor"/>
      </rPr>
      <t>２</t>
    </r>
    <r>
      <rPr>
        <sz val="9"/>
        <rFont val="ＭＳ Ｐゴシック"/>
        <family val="3"/>
        <charset val="128"/>
        <scheme val="minor"/>
      </rPr>
      <t xml:space="preserve">冷蔵 ・ </t>
    </r>
    <r>
      <rPr>
        <sz val="9"/>
        <color rgb="FFFF0000"/>
        <rFont val="ＭＳ Ｐゴシック"/>
        <family val="3"/>
        <charset val="128"/>
        <scheme val="minor"/>
      </rPr>
      <t>３</t>
    </r>
    <r>
      <rPr>
        <sz val="9"/>
        <rFont val="ＭＳ Ｐゴシック"/>
        <family val="3"/>
        <charset val="128"/>
        <scheme val="minor"/>
      </rPr>
      <t>冷凍</t>
    </r>
    <rPh sb="1" eb="3">
      <t>ジョウオン</t>
    </rPh>
    <rPh sb="7" eb="9">
      <t>レイゾウ</t>
    </rPh>
    <rPh sb="13" eb="15">
      <t>レイトウ</t>
    </rPh>
    <phoneticPr fontId="15"/>
  </si>
  <si>
    <t>【分析項目】</t>
    <rPh sb="1" eb="3">
      <t>ブンセキ</t>
    </rPh>
    <rPh sb="3" eb="5">
      <t>コウモク</t>
    </rPh>
    <phoneticPr fontId="15"/>
  </si>
  <si>
    <t>下記分析項目に番号をご記入ください</t>
    <rPh sb="0" eb="2">
      <t>カキ</t>
    </rPh>
    <rPh sb="2" eb="4">
      <t>ブンセキ</t>
    </rPh>
    <rPh sb="4" eb="6">
      <t>コウモク</t>
    </rPh>
    <rPh sb="7" eb="9">
      <t>バンゴウ</t>
    </rPh>
    <rPh sb="11" eb="13">
      <t>キニュウ</t>
    </rPh>
    <phoneticPr fontId="15"/>
  </si>
  <si>
    <t>試料</t>
    <rPh sb="0" eb="2">
      <t>シリョウ</t>
    </rPh>
    <phoneticPr fontId="2"/>
  </si>
  <si>
    <r>
      <t xml:space="preserve">試　料　名
</t>
    </r>
    <r>
      <rPr>
        <sz val="8"/>
        <rFont val="ＭＳ Ｐゴシック"/>
        <family val="3"/>
        <charset val="128"/>
        <scheme val="minor"/>
      </rPr>
      <t>（報告書に記載する名称）</t>
    </r>
    <rPh sb="0" eb="1">
      <t>タメシ</t>
    </rPh>
    <rPh sb="2" eb="3">
      <t>リョウ</t>
    </rPh>
    <rPh sb="4" eb="5">
      <t>メイ</t>
    </rPh>
    <rPh sb="7" eb="10">
      <t>ホウコクショ</t>
    </rPh>
    <rPh sb="11" eb="13">
      <t>キサイ</t>
    </rPh>
    <rPh sb="15" eb="17">
      <t>メイショウ</t>
    </rPh>
    <phoneticPr fontId="2"/>
  </si>
  <si>
    <t>分析項目</t>
    <rPh sb="0" eb="2">
      <t>ブンセキ</t>
    </rPh>
    <rPh sb="2" eb="4">
      <t>コウモク</t>
    </rPh>
    <phoneticPr fontId="15"/>
  </si>
  <si>
    <t>注意事項</t>
    <rPh sb="0" eb="2">
      <t>チュウイ</t>
    </rPh>
    <rPh sb="2" eb="4">
      <t>ジコウ</t>
    </rPh>
    <phoneticPr fontId="2"/>
  </si>
  <si>
    <t>・報告書発行後は、請求先、依頼者名、検体名の変更はできません。</t>
    <rPh sb="1" eb="4">
      <t>ホウコクショ</t>
    </rPh>
    <rPh sb="4" eb="6">
      <t>ハッコウ</t>
    </rPh>
    <rPh sb="6" eb="7">
      <t>アト</t>
    </rPh>
    <rPh sb="9" eb="11">
      <t>セイキュウ</t>
    </rPh>
    <rPh sb="11" eb="12">
      <t>サキ</t>
    </rPh>
    <rPh sb="13" eb="16">
      <t>イライシャ</t>
    </rPh>
    <rPh sb="16" eb="17">
      <t>メイ</t>
    </rPh>
    <rPh sb="18" eb="20">
      <t>ケンタイ</t>
    </rPh>
    <rPh sb="20" eb="21">
      <t>メイ</t>
    </rPh>
    <rPh sb="22" eb="24">
      <t>ヘンコウ</t>
    </rPh>
    <phoneticPr fontId="2"/>
  </si>
  <si>
    <t>試料到着日</t>
    <rPh sb="0" eb="2">
      <t>シリョウ</t>
    </rPh>
    <rPh sb="2" eb="4">
      <t>トウチャク</t>
    </rPh>
    <rPh sb="4" eb="5">
      <t>ビ</t>
    </rPh>
    <phoneticPr fontId="2"/>
  </si>
  <si>
    <t>月</t>
    <rPh sb="0" eb="1">
      <t>ツキ</t>
    </rPh>
    <phoneticPr fontId="15"/>
  </si>
  <si>
    <t>日</t>
    <rPh sb="0" eb="1">
      <t>ヒ</t>
    </rPh>
    <phoneticPr fontId="15"/>
  </si>
  <si>
    <t>ご意見、ご要望等がございましたらご記入下さい</t>
    <rPh sb="1" eb="3">
      <t>イケン</t>
    </rPh>
    <rPh sb="5" eb="7">
      <t>ヨウボウ</t>
    </rPh>
    <rPh sb="7" eb="8">
      <t>ナド</t>
    </rPh>
    <rPh sb="17" eb="19">
      <t>キニュウ</t>
    </rPh>
    <rPh sb="19" eb="20">
      <t>クダ</t>
    </rPh>
    <phoneticPr fontId="2"/>
  </si>
  <si>
    <t>・報告書の再発行は、発行後1年以内に限ります。（有償）</t>
    <rPh sb="1" eb="4">
      <t>ホウコクショ</t>
    </rPh>
    <rPh sb="5" eb="8">
      <t>サイハッコウ</t>
    </rPh>
    <rPh sb="10" eb="12">
      <t>ハッコウ</t>
    </rPh>
    <rPh sb="12" eb="13">
      <t>ゴ</t>
    </rPh>
    <rPh sb="14" eb="15">
      <t>ネン</t>
    </rPh>
    <rPh sb="15" eb="17">
      <t>イナイ</t>
    </rPh>
    <rPh sb="18" eb="19">
      <t>カギ</t>
    </rPh>
    <rPh sb="24" eb="26">
      <t>ユウショウ</t>
    </rPh>
    <phoneticPr fontId="2"/>
  </si>
  <si>
    <t>AM</t>
    <phoneticPr fontId="15"/>
  </si>
  <si>
    <t>PM</t>
    <phoneticPr fontId="15"/>
  </si>
  <si>
    <t>・依頼された試料、容器はご依頼時に返却を求められない限り廃棄いたします。</t>
    <rPh sb="1" eb="3">
      <t>イライ</t>
    </rPh>
    <rPh sb="6" eb="8">
      <t>シリョウ</t>
    </rPh>
    <rPh sb="9" eb="11">
      <t>ヨウキ</t>
    </rPh>
    <rPh sb="13" eb="15">
      <t>イライ</t>
    </rPh>
    <rPh sb="15" eb="16">
      <t>ジ</t>
    </rPh>
    <rPh sb="17" eb="19">
      <t>ヘンキャク</t>
    </rPh>
    <rPh sb="20" eb="21">
      <t>モト</t>
    </rPh>
    <rPh sb="26" eb="27">
      <t>カギ</t>
    </rPh>
    <rPh sb="28" eb="30">
      <t>ハイキ</t>
    </rPh>
    <phoneticPr fontId="2"/>
  </si>
  <si>
    <t>報告書発行日</t>
    <rPh sb="0" eb="3">
      <t>ホウコクショ</t>
    </rPh>
    <rPh sb="3" eb="6">
      <t>ハッコウビ</t>
    </rPh>
    <phoneticPr fontId="2"/>
  </si>
  <si>
    <t>　　　　　　　月　　　　　　日</t>
    <rPh sb="7" eb="8">
      <t>ツキ</t>
    </rPh>
    <rPh sb="14" eb="15">
      <t>ニチ</t>
    </rPh>
    <phoneticPr fontId="2"/>
  </si>
  <si>
    <t>・貴社以外での製造・販売されていない商品の依頼はあらかじめご相談ください。</t>
    <rPh sb="7" eb="9">
      <t>セイゾウ</t>
    </rPh>
    <rPh sb="10" eb="12">
      <t>ハンバイ</t>
    </rPh>
    <rPh sb="18" eb="20">
      <t>ショウヒン</t>
    </rPh>
    <phoneticPr fontId="2"/>
  </si>
  <si>
    <t>報告書発送日</t>
    <rPh sb="0" eb="3">
      <t>ホウコクショ</t>
    </rPh>
    <rPh sb="3" eb="5">
      <t>ハッソウ</t>
    </rPh>
    <rPh sb="5" eb="6">
      <t>ビ</t>
    </rPh>
    <phoneticPr fontId="2"/>
  </si>
  <si>
    <t>担当者</t>
    <rPh sb="0" eb="3">
      <t>タントウシャ</t>
    </rPh>
    <phoneticPr fontId="2"/>
  </si>
  <si>
    <t>〒062-0052　札幌市豊平区月寒東2条16丁目1番7号</t>
  </si>
  <si>
    <t>e-mail　：</t>
    <phoneticPr fontId="15"/>
  </si>
  <si>
    <t>info-nouyaku-h@awi.co.jp</t>
    <phoneticPr fontId="15"/>
  </si>
  <si>
    <t>TEL：（011）850-5230　/　FAX：（011）853-5280</t>
  </si>
  <si>
    <r>
      <t xml:space="preserve">会社名
</t>
    </r>
    <r>
      <rPr>
        <sz val="8"/>
        <rFont val="ＭＳ Ｐゴシック"/>
        <family val="3"/>
        <charset val="128"/>
      </rPr>
      <t>(報告書の宛名）</t>
    </r>
    <rPh sb="0" eb="1">
      <t>カイ</t>
    </rPh>
    <rPh sb="1" eb="3">
      <t>シャメイ</t>
    </rPh>
    <rPh sb="5" eb="8">
      <t>ホウコクショ</t>
    </rPh>
    <rPh sb="9" eb="11">
      <t>アテナ</t>
    </rPh>
    <phoneticPr fontId="2"/>
  </si>
  <si>
    <t xml:space="preserve"> </t>
    <phoneticPr fontId="2"/>
  </si>
  <si>
    <t>　</t>
    <phoneticPr fontId="15"/>
  </si>
  <si>
    <t>分析依頼書（残留農薬）</t>
    <rPh sb="0" eb="2">
      <t>ブンセキ</t>
    </rPh>
    <rPh sb="2" eb="4">
      <t>イライ</t>
    </rPh>
    <rPh sb="4" eb="5">
      <t>ショ</t>
    </rPh>
    <rPh sb="6" eb="8">
      <t>ザンリュウ</t>
    </rPh>
    <rPh sb="8" eb="10">
      <t>ノウヤク</t>
    </rPh>
    <phoneticPr fontId="2"/>
  </si>
  <si>
    <t>その他個別分析</t>
  </si>
  <si>
    <t>その他一斉農薬</t>
  </si>
  <si>
    <t>分析項目〔分析項目に上記番号を記入して下さい〕</t>
    <rPh sb="0" eb="1">
      <t>ブン</t>
    </rPh>
    <rPh sb="1" eb="2">
      <t>サ</t>
    </rPh>
    <rPh sb="2" eb="3">
      <t>コウ</t>
    </rPh>
    <rPh sb="3" eb="4">
      <t>モク</t>
    </rPh>
    <rPh sb="5" eb="7">
      <t>ブンセキ</t>
    </rPh>
    <rPh sb="7" eb="9">
      <t>コウモク</t>
    </rPh>
    <rPh sb="10" eb="12">
      <t>ジョウキ</t>
    </rPh>
    <rPh sb="12" eb="14">
      <t>バンゴウ</t>
    </rPh>
    <rPh sb="15" eb="17">
      <t>キニュウ</t>
    </rPh>
    <rPh sb="19" eb="20">
      <t>クダ</t>
    </rPh>
    <phoneticPr fontId="2"/>
  </si>
  <si>
    <t>農薬</t>
  </si>
  <si>
    <t>下記に農薬数記入</t>
  </si>
  <si>
    <t>下記に農薬名記入</t>
  </si>
  <si>
    <t>項目を確認下さい</t>
  </si>
  <si>
    <t>一斉160農薬</t>
  </si>
  <si>
    <t>一斉100農薬</t>
  </si>
  <si>
    <t>グリホサート</t>
  </si>
  <si>
    <t>ヘプタクロル</t>
  </si>
  <si>
    <t>リン化水素</t>
  </si>
  <si>
    <t>一斉260農薬</t>
  </si>
  <si>
    <t>一斉505農薬</t>
  </si>
  <si>
    <t>一斉425農薬</t>
  </si>
  <si>
    <t>一斉360農薬</t>
  </si>
  <si>
    <t/>
  </si>
  <si>
    <t>登録項目</t>
    <rPh sb="0" eb="2">
      <t>トウロク</t>
    </rPh>
    <rPh sb="2" eb="4">
      <t>コウモク</t>
    </rPh>
    <phoneticPr fontId="2"/>
  </si>
  <si>
    <t>選択項目</t>
    <rPh sb="0" eb="2">
      <t>センタク</t>
    </rPh>
    <rPh sb="2" eb="4">
      <t>コウモク</t>
    </rPh>
    <phoneticPr fontId="2"/>
  </si>
  <si>
    <t>その他一斉農薬</t>
    <phoneticPr fontId="2"/>
  </si>
  <si>
    <t>その他個別分析</t>
    <phoneticPr fontId="2"/>
  </si>
  <si>
    <t>　お打合せの農薬数を記入して下さい　⇒</t>
    <phoneticPr fontId="2"/>
  </si>
  <si>
    <t>一斉</t>
    <phoneticPr fontId="2"/>
  </si>
  <si>
    <t>必要E-mail</t>
  </si>
  <si>
    <t>・検体の発送日をご記入ください。</t>
    <rPh sb="1" eb="3">
      <t>ケンタイ</t>
    </rPh>
    <rPh sb="4" eb="7">
      <t>ハッソウビ</t>
    </rPh>
    <rPh sb="9" eb="11">
      <t>キニュウ</t>
    </rPh>
    <phoneticPr fontId="2"/>
  </si>
  <si>
    <r>
      <t>・速報を希望される場合、メールアドレスまたはFAX番号を、</t>
    </r>
    <r>
      <rPr>
        <b/>
        <u/>
        <sz val="10"/>
        <rFont val="ＭＳ Ｐゴシック"/>
        <family val="3"/>
        <charset val="128"/>
      </rPr>
      <t>必ずご記入</t>
    </r>
    <r>
      <rPr>
        <sz val="10"/>
        <rFont val="ＭＳ Ｐゴシック"/>
        <family val="3"/>
        <charset val="128"/>
      </rPr>
      <t>ください。</t>
    </r>
    <rPh sb="1" eb="3">
      <t>ソクホウ</t>
    </rPh>
    <rPh sb="4" eb="6">
      <t>キボウ</t>
    </rPh>
    <rPh sb="9" eb="11">
      <t>バアイ</t>
    </rPh>
    <rPh sb="25" eb="27">
      <t>バンゴウ</t>
    </rPh>
    <rPh sb="29" eb="30">
      <t>カナラ</t>
    </rPh>
    <rPh sb="32" eb="34">
      <t>キニュウ</t>
    </rPh>
    <phoneticPr fontId="2"/>
  </si>
  <si>
    <t>・ご依頼者と異なる場合は、ご記入下さい。</t>
    <rPh sb="2" eb="5">
      <t>イライシャ</t>
    </rPh>
    <rPh sb="6" eb="7">
      <t>コト</t>
    </rPh>
    <rPh sb="9" eb="11">
      <t>バアイ</t>
    </rPh>
    <rPh sb="14" eb="16">
      <t>キニュウ</t>
    </rPh>
    <rPh sb="16" eb="17">
      <t>クダ</t>
    </rPh>
    <phoneticPr fontId="2"/>
  </si>
  <si>
    <t>・結果速報は、必要（E-mail）になっていますが、FAXで希望または不要の場合は変更して下さい。</t>
    <rPh sb="1" eb="3">
      <t>ケッカ</t>
    </rPh>
    <rPh sb="3" eb="5">
      <t>ソクホウ</t>
    </rPh>
    <rPh sb="7" eb="9">
      <t>ヒツヨウ</t>
    </rPh>
    <rPh sb="30" eb="32">
      <t>キボウ</t>
    </rPh>
    <rPh sb="35" eb="37">
      <t>フヨウ</t>
    </rPh>
    <rPh sb="38" eb="40">
      <t>バアイ</t>
    </rPh>
    <rPh sb="41" eb="43">
      <t>ヘンコウ</t>
    </rPh>
    <rPh sb="45" eb="46">
      <t>クダ</t>
    </rPh>
    <phoneticPr fontId="2"/>
  </si>
  <si>
    <t>・上記【分析項目】より該当する項目の番号を分析項目に記入して下さい。</t>
    <rPh sb="1" eb="3">
      <t>ジョウキ</t>
    </rPh>
    <rPh sb="4" eb="6">
      <t>ブンセキ</t>
    </rPh>
    <rPh sb="6" eb="8">
      <t>コウモク</t>
    </rPh>
    <rPh sb="11" eb="13">
      <t>ガイトウ</t>
    </rPh>
    <rPh sb="15" eb="17">
      <t>コウモク</t>
    </rPh>
    <rPh sb="18" eb="20">
      <t>バンゴウ</t>
    </rPh>
    <rPh sb="21" eb="23">
      <t>ブンセキ</t>
    </rPh>
    <rPh sb="23" eb="25">
      <t>コウモク</t>
    </rPh>
    <rPh sb="26" eb="28">
      <t>キニュウ</t>
    </rPh>
    <rPh sb="30" eb="31">
      <t>クダ</t>
    </rPh>
    <phoneticPr fontId="2"/>
  </si>
  <si>
    <t>・報告書に記載する名称となりますので、正確に（かな又は漢字、生産地等）をご記入して下さい。</t>
    <rPh sb="1" eb="4">
      <t>ホウコクショ</t>
    </rPh>
    <rPh sb="5" eb="7">
      <t>キサイ</t>
    </rPh>
    <rPh sb="9" eb="11">
      <t>メイショウ</t>
    </rPh>
    <rPh sb="19" eb="21">
      <t>セイカク</t>
    </rPh>
    <rPh sb="25" eb="26">
      <t>マタ</t>
    </rPh>
    <rPh sb="27" eb="29">
      <t>カンジ</t>
    </rPh>
    <rPh sb="30" eb="33">
      <t>セイサンチ</t>
    </rPh>
    <rPh sb="33" eb="34">
      <t>トウ</t>
    </rPh>
    <rPh sb="37" eb="39">
      <t>キニュウ</t>
    </rPh>
    <rPh sb="41" eb="42">
      <t>クダ</t>
    </rPh>
    <phoneticPr fontId="2"/>
  </si>
  <si>
    <t>　　　</t>
    <phoneticPr fontId="2"/>
  </si>
  <si>
    <t>　（発行後の変更は有料となりますのでご注意下さい）</t>
    <rPh sb="2" eb="5">
      <t>ハッコウゴ</t>
    </rPh>
    <rPh sb="6" eb="8">
      <t>ヘンコウ</t>
    </rPh>
    <rPh sb="9" eb="11">
      <t>ユウリョウ</t>
    </rPh>
    <rPh sb="19" eb="21">
      <t>チュウイ</t>
    </rPh>
    <rPh sb="21" eb="22">
      <t>クダ</t>
    </rPh>
    <phoneticPr fontId="2"/>
  </si>
  <si>
    <t>デオキシニバレノール（DON） </t>
    <phoneticPr fontId="2"/>
  </si>
  <si>
    <t>エア・ウォーター産業・医療ガス株式会社　環境分析センター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</si>
</sst>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rgb="FFFF0000"/>
      </right>
      <top style="dotted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dotted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9" fillId="0" borderId="0"/>
    <xf numFmtId="0" fontId="13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20" fillId="2" borderId="54" xfId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7" fillId="0" borderId="31" xfId="1" applyFont="1" applyBorder="1" applyAlignment="1">
      <alignment vertical="center"/>
    </xf>
    <xf numFmtId="0" fontId="12" fillId="4" borderId="2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3" xfId="1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12" fillId="0" borderId="0" xfId="1" applyFont="1" applyAlignment="1">
      <alignment vertical="center" shrinkToFit="1"/>
    </xf>
    <xf numFmtId="0" fontId="18" fillId="0" borderId="24" xfId="1" applyFont="1" applyBorder="1" applyAlignment="1">
      <alignment vertical="center"/>
    </xf>
    <xf numFmtId="0" fontId="18" fillId="2" borderId="16" xfId="1" applyFont="1" applyFill="1" applyBorder="1" applyAlignment="1">
      <alignment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0" fillId="2" borderId="70" xfId="1" applyFont="1" applyFill="1" applyBorder="1" applyAlignment="1">
      <alignment horizontal="center" vertical="center"/>
    </xf>
    <xf numFmtId="0" fontId="12" fillId="5" borderId="51" xfId="1" applyFont="1" applyFill="1" applyBorder="1" applyAlignment="1">
      <alignment vertical="center"/>
    </xf>
    <xf numFmtId="0" fontId="12" fillId="5" borderId="53" xfId="1" applyFont="1" applyFill="1" applyBorder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/>
    </xf>
    <xf numFmtId="0" fontId="22" fillId="4" borderId="2" xfId="1" applyFont="1" applyFill="1" applyBorder="1" applyAlignment="1">
      <alignment horizontal="center" vertical="center" wrapText="1"/>
    </xf>
    <xf numFmtId="0" fontId="22" fillId="4" borderId="2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20" fillId="2" borderId="54" xfId="1" applyFont="1" applyFill="1" applyBorder="1" applyAlignment="1">
      <alignment horizontal="center" vertical="center" shrinkToFit="1"/>
    </xf>
    <xf numFmtId="0" fontId="12" fillId="5" borderId="51" xfId="1" applyFont="1" applyFill="1" applyBorder="1" applyAlignment="1">
      <alignment horizontal="center" vertical="center" shrinkToFit="1"/>
    </xf>
    <xf numFmtId="0" fontId="12" fillId="5" borderId="53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6" fillId="0" borderId="81" xfId="1" applyFont="1" applyBorder="1" applyAlignment="1">
      <alignment horizontal="center" vertical="center" wrapText="1"/>
    </xf>
    <xf numFmtId="0" fontId="6" fillId="0" borderId="82" xfId="1" applyFont="1" applyBorder="1" applyAlignment="1">
      <alignment horizontal="center" vertical="center" wrapText="1"/>
    </xf>
    <xf numFmtId="0" fontId="6" fillId="0" borderId="83" xfId="1" applyFont="1" applyBorder="1" applyAlignment="1">
      <alignment horizontal="center" vertical="center" wrapText="1"/>
    </xf>
    <xf numFmtId="0" fontId="6" fillId="0" borderId="84" xfId="1" applyFont="1" applyBorder="1" applyAlignment="1">
      <alignment horizontal="center" vertical="center" shrinkToFit="1"/>
    </xf>
    <xf numFmtId="0" fontId="6" fillId="0" borderId="82" xfId="1" applyFont="1" applyBorder="1" applyAlignment="1">
      <alignment horizontal="center" vertical="center" shrinkToFit="1"/>
    </xf>
    <xf numFmtId="0" fontId="6" fillId="0" borderId="83" xfId="1" applyFont="1" applyBorder="1" applyAlignment="1">
      <alignment horizontal="center" vertical="center" shrinkToFit="1"/>
    </xf>
    <xf numFmtId="0" fontId="11" fillId="0" borderId="84" xfId="1" applyFont="1" applyBorder="1" applyAlignment="1">
      <alignment horizontal="center" vertical="center" shrinkToFit="1"/>
    </xf>
    <xf numFmtId="0" fontId="11" fillId="0" borderId="82" xfId="1" applyFont="1" applyBorder="1" applyAlignment="1">
      <alignment horizontal="center" vertical="center" shrinkToFit="1"/>
    </xf>
    <xf numFmtId="0" fontId="11" fillId="0" borderId="83" xfId="1" applyFont="1" applyBorder="1" applyAlignment="1">
      <alignment horizontal="center" vertical="center" shrinkToFit="1"/>
    </xf>
    <xf numFmtId="0" fontId="11" fillId="0" borderId="85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0" fontId="18" fillId="4" borderId="12" xfId="1" applyFont="1" applyFill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57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79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8" fillId="6" borderId="55" xfId="1" applyFont="1" applyFill="1" applyBorder="1" applyAlignment="1">
      <alignment vertical="center" shrinkToFit="1"/>
    </xf>
    <xf numFmtId="0" fontId="18" fillId="6" borderId="52" xfId="1" applyFont="1" applyFill="1" applyBorder="1" applyAlignment="1">
      <alignment vertical="center" shrinkToFit="1"/>
    </xf>
    <xf numFmtId="0" fontId="18" fillId="6" borderId="78" xfId="1" applyFont="1" applyFill="1" applyBorder="1" applyAlignment="1">
      <alignment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right" vertical="center" shrinkToFit="1"/>
    </xf>
    <xf numFmtId="0" fontId="19" fillId="0" borderId="9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left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61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80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right" vertical="center" shrinkToFit="1"/>
    </xf>
    <xf numFmtId="0" fontId="19" fillId="0" borderId="35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left" vertical="center" shrinkToFit="1"/>
    </xf>
    <xf numFmtId="0" fontId="12" fillId="0" borderId="35" xfId="1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shrinkToFit="1"/>
    </xf>
    <xf numFmtId="0" fontId="12" fillId="0" borderId="76" xfId="1" applyFont="1" applyBorder="1" applyAlignment="1">
      <alignment horizontal="center" vertical="center"/>
    </xf>
    <xf numFmtId="0" fontId="12" fillId="0" borderId="75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 wrapText="1"/>
    </xf>
    <xf numFmtId="0" fontId="23" fillId="4" borderId="12" xfId="1" applyFont="1" applyFill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wrapText="1" shrinkToFit="1"/>
    </xf>
    <xf numFmtId="0" fontId="6" fillId="0" borderId="4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176" fontId="11" fillId="0" borderId="21" xfId="1" applyNumberFormat="1" applyFont="1" applyBorder="1" applyAlignment="1">
      <alignment horizontal="center" vertical="center" shrinkToFit="1"/>
    </xf>
    <xf numFmtId="176" fontId="11" fillId="0" borderId="20" xfId="1" applyNumberFormat="1" applyFont="1" applyBorder="1" applyAlignment="1">
      <alignment horizontal="center" vertical="center" shrinkToFit="1"/>
    </xf>
    <xf numFmtId="176" fontId="11" fillId="0" borderId="22" xfId="1" applyNumberFormat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 shrinkToFit="1"/>
    </xf>
    <xf numFmtId="0" fontId="11" fillId="3" borderId="25" xfId="1" applyFont="1" applyFill="1" applyBorder="1" applyAlignment="1">
      <alignment horizontal="center" vertical="center" textRotation="255" shrinkToFit="1"/>
    </xf>
    <xf numFmtId="0" fontId="11" fillId="3" borderId="13" xfId="1" applyFont="1" applyFill="1" applyBorder="1" applyAlignment="1">
      <alignment horizontal="center" vertical="center" textRotation="255" shrinkToFit="1"/>
    </xf>
    <xf numFmtId="0" fontId="11" fillId="3" borderId="32" xfId="1" applyFont="1" applyFill="1" applyBorder="1" applyAlignment="1">
      <alignment horizontal="center" vertical="center" textRotation="255" shrinkToFit="1"/>
    </xf>
    <xf numFmtId="0" fontId="11" fillId="3" borderId="33" xfId="1" applyFont="1" applyFill="1" applyBorder="1" applyAlignment="1">
      <alignment horizontal="center" vertical="center" textRotation="255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33" xfId="1" applyFont="1" applyBorder="1" applyAlignment="1">
      <alignment horizontal="center" vertical="center" shrinkToFit="1"/>
    </xf>
    <xf numFmtId="0" fontId="16" fillId="0" borderId="34" xfId="1" applyFont="1" applyBorder="1" applyAlignment="1">
      <alignment horizontal="left" vertical="center" shrinkToFit="1"/>
    </xf>
    <xf numFmtId="0" fontId="16" fillId="0" borderId="35" xfId="1" applyFont="1" applyBorder="1" applyAlignment="1">
      <alignment horizontal="left" vertical="center" shrinkToFit="1"/>
    </xf>
    <xf numFmtId="0" fontId="16" fillId="0" borderId="36" xfId="1" applyFont="1" applyBorder="1" applyAlignment="1">
      <alignment horizontal="left" vertical="center" shrinkToFi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41" xfId="1" applyFont="1" applyBorder="1" applyAlignment="1">
      <alignment vertical="center"/>
    </xf>
    <xf numFmtId="0" fontId="11" fillId="4" borderId="25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1" fillId="0" borderId="1" xfId="1" applyFont="1" applyBorder="1" applyAlignment="1">
      <alignment vertical="center" shrinkToFit="1"/>
    </xf>
    <xf numFmtId="0" fontId="11" fillId="0" borderId="31" xfId="1" applyFont="1" applyBorder="1" applyAlignment="1">
      <alignment vertical="center" shrinkToFit="1"/>
    </xf>
    <xf numFmtId="0" fontId="11" fillId="0" borderId="2" xfId="1" applyFont="1" applyBorder="1" applyAlignment="1">
      <alignment vertical="center" shrinkToFit="1"/>
    </xf>
    <xf numFmtId="0" fontId="11" fillId="0" borderId="4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7" fillId="4" borderId="25" xfId="1" applyFont="1" applyFill="1" applyBorder="1" applyAlignment="1">
      <alignment horizontal="center" vertical="center" textRotation="255" wrapText="1"/>
    </xf>
    <xf numFmtId="0" fontId="17" fillId="4" borderId="13" xfId="1" applyFont="1" applyFill="1" applyBorder="1" applyAlignment="1">
      <alignment horizontal="center" vertical="center" textRotation="255" wrapText="1"/>
    </xf>
    <xf numFmtId="0" fontId="12" fillId="0" borderId="13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left" vertical="center" shrinkToFit="1"/>
    </xf>
    <xf numFmtId="0" fontId="12" fillId="0" borderId="1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2" fillId="0" borderId="42" xfId="1" applyFont="1" applyBorder="1" applyAlignment="1">
      <alignment horizontal="left" vertical="center" shrinkToFit="1"/>
    </xf>
    <xf numFmtId="0" fontId="11" fillId="0" borderId="13" xfId="1" applyFont="1" applyBorder="1" applyAlignment="1">
      <alignment vertical="center" shrinkToFit="1"/>
    </xf>
    <xf numFmtId="0" fontId="11" fillId="0" borderId="42" xfId="1" applyFont="1" applyBorder="1" applyAlignment="1">
      <alignment vertical="center" shrinkToFit="1"/>
    </xf>
    <xf numFmtId="0" fontId="17" fillId="4" borderId="25" xfId="1" applyFont="1" applyFill="1" applyBorder="1" applyAlignment="1">
      <alignment horizontal="center" vertical="center" textRotation="255"/>
    </xf>
    <xf numFmtId="0" fontId="17" fillId="4" borderId="13" xfId="1" applyFont="1" applyFill="1" applyBorder="1" applyAlignment="1">
      <alignment horizontal="center" vertical="center" textRotation="255"/>
    </xf>
    <xf numFmtId="0" fontId="11" fillId="0" borderId="72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2" fillId="5" borderId="67" xfId="1" applyFont="1" applyFill="1" applyBorder="1" applyAlignment="1">
      <alignment horizontal="center" vertical="center" shrinkToFit="1"/>
    </xf>
    <xf numFmtId="0" fontId="12" fillId="5" borderId="68" xfId="1" applyFont="1" applyFill="1" applyBorder="1" applyAlignment="1">
      <alignment horizontal="center" vertical="center" shrinkToFit="1"/>
    </xf>
    <xf numFmtId="0" fontId="20" fillId="6" borderId="73" xfId="1" applyFont="1" applyFill="1" applyBorder="1" applyAlignment="1">
      <alignment horizontal="left" vertical="center" shrinkToFit="1"/>
    </xf>
    <xf numFmtId="0" fontId="20" fillId="6" borderId="68" xfId="1" applyFont="1" applyFill="1" applyBorder="1" applyAlignment="1">
      <alignment horizontal="left" vertical="center" shrinkToFit="1"/>
    </xf>
    <xf numFmtId="0" fontId="20" fillId="6" borderId="69" xfId="1" applyFont="1" applyFill="1" applyBorder="1" applyAlignment="1">
      <alignment horizontal="left" vertical="center" shrinkToFit="1"/>
    </xf>
    <xf numFmtId="0" fontId="12" fillId="0" borderId="68" xfId="1" applyFont="1" applyBorder="1" applyAlignment="1">
      <alignment horizontal="center" vertical="center"/>
    </xf>
    <xf numFmtId="0" fontId="12" fillId="5" borderId="70" xfId="1" applyFont="1" applyFill="1" applyBorder="1" applyAlignment="1">
      <alignment horizontal="center" vertical="center" shrinkToFit="1"/>
    </xf>
    <xf numFmtId="0" fontId="20" fillId="6" borderId="73" xfId="1" applyFont="1" applyFill="1" applyBorder="1" applyAlignment="1">
      <alignment horizontal="center" vertical="center"/>
    </xf>
    <xf numFmtId="0" fontId="20" fillId="6" borderId="69" xfId="1" applyFont="1" applyFill="1" applyBorder="1" applyAlignment="1">
      <alignment horizontal="center" vertical="center"/>
    </xf>
    <xf numFmtId="0" fontId="12" fillId="0" borderId="71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0" fontId="12" fillId="0" borderId="74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12" fillId="0" borderId="45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 shrinkToFit="1"/>
    </xf>
    <xf numFmtId="0" fontId="15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7" fillId="0" borderId="0" xfId="1" applyFont="1" applyAlignment="1">
      <alignment vertical="center" shrinkToFit="1"/>
    </xf>
    <xf numFmtId="0" fontId="17" fillId="0" borderId="10" xfId="1" applyFont="1" applyBorder="1" applyAlignment="1">
      <alignment vertical="center" shrinkToFit="1"/>
    </xf>
    <xf numFmtId="0" fontId="17" fillId="0" borderId="13" xfId="1" applyFont="1" applyBorder="1" applyAlignment="1">
      <alignment horizontal="center" vertical="center"/>
    </xf>
    <xf numFmtId="0" fontId="17" fillId="0" borderId="2" xfId="1" applyFont="1" applyBorder="1" applyAlignment="1">
      <alignment horizontal="right" vertical="center"/>
    </xf>
    <xf numFmtId="0" fontId="17" fillId="0" borderId="1" xfId="1" applyFont="1" applyBorder="1" applyAlignment="1">
      <alignment horizontal="right" vertical="center"/>
    </xf>
    <xf numFmtId="0" fontId="17" fillId="0" borderId="62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shrinkToFit="1"/>
    </xf>
    <xf numFmtId="0" fontId="17" fillId="0" borderId="63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0" fontId="11" fillId="0" borderId="6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65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66" xfId="1" applyFont="1" applyBorder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23" fillId="0" borderId="10" xfId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7" fillId="0" borderId="2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8" fillId="6" borderId="55" xfId="1" applyFont="1" applyFill="1" applyBorder="1" applyAlignment="1">
      <alignment vertical="center"/>
    </xf>
    <xf numFmtId="0" fontId="18" fillId="6" borderId="52" xfId="1" applyFont="1" applyFill="1" applyBorder="1" applyAlignment="1">
      <alignment vertical="center"/>
    </xf>
    <xf numFmtId="0" fontId="18" fillId="6" borderId="78" xfId="1" applyFont="1" applyFill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5" xfId="1" applyFont="1" applyBorder="1" applyAlignment="1">
      <alignment horizontal="right" vertical="center"/>
    </xf>
    <xf numFmtId="0" fontId="19" fillId="0" borderId="35" xfId="1" applyFont="1" applyBorder="1" applyAlignment="1">
      <alignment horizontal="center" vertical="center"/>
    </xf>
    <xf numFmtId="0" fontId="11" fillId="0" borderId="35" xfId="1" applyFont="1" applyBorder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right" vertical="center"/>
    </xf>
    <xf numFmtId="0" fontId="19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center"/>
    </xf>
    <xf numFmtId="0" fontId="12" fillId="0" borderId="9" xfId="1" applyFont="1" applyBorder="1" applyAlignment="1">
      <alignment horizontal="center" vertical="center"/>
    </xf>
    <xf numFmtId="0" fontId="12" fillId="0" borderId="61" xfId="1" applyFont="1" applyBorder="1" applyAlignment="1">
      <alignment horizontal="center" vertical="center"/>
    </xf>
  </cellXfs>
  <cellStyles count="3">
    <cellStyle name="ハイパーリンク 2" xfId="2" xr:uid="{04972A4E-A913-41F9-A047-54C49EF7EEDB}"/>
    <cellStyle name="標準" xfId="0" builtinId="0"/>
    <cellStyle name="標準 2" xfId="1" xr:uid="{4D753915-6EDD-410C-A136-3777C822A9EA}"/>
  </cellStyles>
  <dxfs count="43"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91109</xdr:colOff>
      <xdr:row>2</xdr:row>
      <xdr:rowOff>99391</xdr:rowOff>
    </xdr:from>
    <xdr:to>
      <xdr:col>32</xdr:col>
      <xdr:colOff>198783</xdr:colOff>
      <xdr:row>4</xdr:row>
      <xdr:rowOff>182218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45B373E9-37F1-1D37-2A57-10B53356B2C0}"/>
            </a:ext>
          </a:extLst>
        </xdr:cNvPr>
        <xdr:cNvSpPr/>
      </xdr:nvSpPr>
      <xdr:spPr>
        <a:xfrm>
          <a:off x="7777370" y="604630"/>
          <a:ext cx="107674" cy="588066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82826</xdr:colOff>
      <xdr:row>5</xdr:row>
      <xdr:rowOff>66261</xdr:rowOff>
    </xdr:from>
    <xdr:to>
      <xdr:col>32</xdr:col>
      <xdr:colOff>190500</xdr:colOff>
      <xdr:row>6</xdr:row>
      <xdr:rowOff>182218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38F3AEE-A004-81F2-AA9D-1F9EA99E9F5B}"/>
            </a:ext>
          </a:extLst>
        </xdr:cNvPr>
        <xdr:cNvSpPr/>
      </xdr:nvSpPr>
      <xdr:spPr>
        <a:xfrm>
          <a:off x="7769087" y="1350065"/>
          <a:ext cx="107674" cy="306457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74543</xdr:colOff>
      <xdr:row>9</xdr:row>
      <xdr:rowOff>82826</xdr:rowOff>
    </xdr:from>
    <xdr:to>
      <xdr:col>32</xdr:col>
      <xdr:colOff>165652</xdr:colOff>
      <xdr:row>16</xdr:row>
      <xdr:rowOff>157370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82BF4179-C9AA-69B0-4453-391D2E8570C2}"/>
            </a:ext>
          </a:extLst>
        </xdr:cNvPr>
        <xdr:cNvSpPr/>
      </xdr:nvSpPr>
      <xdr:spPr>
        <a:xfrm>
          <a:off x="7760804" y="2070652"/>
          <a:ext cx="91109" cy="1275522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99391</xdr:colOff>
      <xdr:row>27</xdr:row>
      <xdr:rowOff>41413</xdr:rowOff>
    </xdr:from>
    <xdr:to>
      <xdr:col>32</xdr:col>
      <xdr:colOff>145110</xdr:colOff>
      <xdr:row>46</xdr:row>
      <xdr:rowOff>140804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524E6505-747A-3BB3-19C8-53CD326B55AB}"/>
            </a:ext>
          </a:extLst>
        </xdr:cNvPr>
        <xdr:cNvSpPr/>
      </xdr:nvSpPr>
      <xdr:spPr>
        <a:xfrm>
          <a:off x="7785652" y="5433391"/>
          <a:ext cx="45719" cy="3718891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shimoto-kin/Desktop/2021&#24180;&#24230;&#39135;&#21697;&#25104;&#20998;&#20998;&#26512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予定"/>
      <sheetName val="2019年度"/>
      <sheetName val="2020年度"/>
      <sheetName val="2021年度"/>
      <sheetName val="リスト"/>
      <sheetName val="売上実績"/>
      <sheetName val="項目リスト"/>
      <sheetName val="北集担当"/>
      <sheetName val="営業担当"/>
      <sheetName val="入金確認"/>
      <sheetName val="入力方法"/>
      <sheetName val="注意事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木村　京子</v>
          </cell>
        </row>
        <row r="3">
          <cell r="C3" t="str">
            <v>有限会社天恵農場</v>
          </cell>
        </row>
        <row r="4">
          <cell r="C4" t="str">
            <v>神田園芸</v>
          </cell>
        </row>
        <row r="5">
          <cell r="C5" t="str">
            <v>けいら農園</v>
          </cell>
        </row>
        <row r="6">
          <cell r="C6" t="str">
            <v>神谷農場</v>
          </cell>
        </row>
        <row r="7">
          <cell r="C7" t="str">
            <v>ファームふたば</v>
          </cell>
        </row>
        <row r="8">
          <cell r="C8" t="str">
            <v>合同会社上森米穀店</v>
          </cell>
        </row>
        <row r="9">
          <cell r="C9" t="str">
            <v>よじゅえもんのチーズ工房</v>
          </cell>
        </row>
        <row r="10">
          <cell r="C10" t="str">
            <v>有限会社とみやストア</v>
          </cell>
        </row>
        <row r="11">
          <cell r="C11" t="str">
            <v>ベガーズハーレム</v>
          </cell>
        </row>
        <row r="12">
          <cell r="C12" t="str">
            <v>西川農園</v>
          </cell>
        </row>
        <row r="13">
          <cell r="C13" t="str">
            <v>株式会社柴楽</v>
          </cell>
        </row>
        <row r="14">
          <cell r="C14" t="str">
            <v>岡田　雅裕</v>
          </cell>
        </row>
        <row r="15">
          <cell r="C15" t="str">
            <v>ジャパン・フーズ・サービス株式会社</v>
          </cell>
        </row>
        <row r="16">
          <cell r="C16" t="str">
            <v>蠣崎　恵美子</v>
          </cell>
        </row>
        <row r="17">
          <cell r="C17" t="str">
            <v>Effect</v>
          </cell>
        </row>
        <row r="18">
          <cell r="C18" t="str">
            <v>株式会社Alrela</v>
          </cell>
        </row>
        <row r="19">
          <cell r="C19" t="str">
            <v>株式会社オーガランド</v>
          </cell>
        </row>
        <row r="20">
          <cell r="C20" t="str">
            <v>けいら農園</v>
          </cell>
        </row>
        <row r="21">
          <cell r="C21" t="str">
            <v>古川　幸夫</v>
          </cell>
        </row>
        <row r="22">
          <cell r="C22" t="str">
            <v>大蓮物産合同会社　麗の中華　Rei caf'e</v>
          </cell>
        </row>
        <row r="23">
          <cell r="C23" t="str">
            <v>合同会社上森米穀店</v>
          </cell>
        </row>
        <row r="24">
          <cell r="C24" t="str">
            <v>株式会社オーガランド</v>
          </cell>
        </row>
        <row r="25">
          <cell r="C25" t="str">
            <v>EBF Toyokoro</v>
          </cell>
        </row>
        <row r="26">
          <cell r="C26" t="str">
            <v>株式会社Fu-tech　郡山R＆Dセンター</v>
          </cell>
        </row>
        <row r="27">
          <cell r="C27" t="str">
            <v>一般社団法人Agricola</v>
          </cell>
        </row>
        <row r="28">
          <cell r="C28" t="str">
            <v>合同会社agcn</v>
          </cell>
        </row>
        <row r="29">
          <cell r="C29" t="str">
            <v>株式会社オーガランド</v>
          </cell>
        </row>
        <row r="30">
          <cell r="C30" t="str">
            <v>株式会社パンオーシャン</v>
          </cell>
        </row>
        <row r="31">
          <cell r="C31" t="str">
            <v>サンケン環境株式会社</v>
          </cell>
        </row>
        <row r="32">
          <cell r="C32" t="str">
            <v>Effect</v>
          </cell>
        </row>
        <row r="33">
          <cell r="C33" t="str">
            <v>浜田醤油株式会社</v>
          </cell>
        </row>
        <row r="34">
          <cell r="C34" t="str">
            <v>北海道日の出食品</v>
          </cell>
        </row>
        <row r="35">
          <cell r="C35" t="str">
            <v>有限会社一鱗　新岡商店</v>
          </cell>
        </row>
        <row r="36">
          <cell r="C36" t="str">
            <v>有限会社竜宮城　渡辺商店</v>
          </cell>
        </row>
        <row r="37">
          <cell r="C37" t="str">
            <v>株式会社Cafemocha</v>
          </cell>
        </row>
        <row r="38">
          <cell r="C38" t="str">
            <v>株式会社比叡ゆば本舗ゆば八</v>
          </cell>
        </row>
        <row r="39">
          <cell r="C39" t="str">
            <v>有限会社竜宮城　渡辺商店</v>
          </cell>
        </row>
        <row r="40">
          <cell r="C40" t="str">
            <v>すこやか自然農園株式会社</v>
          </cell>
        </row>
        <row r="41">
          <cell r="C41" t="str">
            <v>株式会社　M-curise</v>
          </cell>
        </row>
        <row r="42">
          <cell r="C42" t="str">
            <v>けいら農園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 t="str">
            <v>亜蓮屋本舗</v>
          </cell>
        </row>
        <row r="52">
          <cell r="C52" t="str">
            <v>株式会社旭正海産</v>
          </cell>
        </row>
        <row r="53">
          <cell r="C53">
            <v>0</v>
          </cell>
        </row>
        <row r="54">
          <cell r="C54">
            <v>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28575"/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-nouyaku-h@awi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-nouyaku-h@aw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8DAF-CE97-4B5A-9243-AC9AB3E17350}">
  <sheetPr>
    <tabColor rgb="FF00B0F0"/>
  </sheetPr>
  <dimension ref="A1:BZ111"/>
  <sheetViews>
    <sheetView tabSelected="1" zoomScaleNormal="100" zoomScaleSheetLayoutView="115" workbookViewId="0">
      <selection activeCell="A111" sqref="A111:O111"/>
    </sheetView>
  </sheetViews>
  <sheetFormatPr defaultColWidth="5.75" defaultRowHeight="15" customHeight="1" x14ac:dyDescent="0.15"/>
  <cols>
    <col min="1" max="33" width="3.125" style="7" customWidth="1"/>
    <col min="34" max="34" width="5.75" style="8"/>
    <col min="35" max="35" width="5.75" style="8" customWidth="1"/>
    <col min="36" max="36" width="5.75" style="8" hidden="1" customWidth="1"/>
    <col min="37" max="37" width="17" style="8" hidden="1" customWidth="1"/>
    <col min="38" max="38" width="5.75" style="8" hidden="1" customWidth="1"/>
    <col min="39" max="39" width="31.875" style="8" hidden="1" customWidth="1"/>
    <col min="40" max="16384" width="5.75" style="8"/>
  </cols>
  <sheetData>
    <row r="1" spans="1:32" ht="24.95" customHeight="1" thickBot="1" x14ac:dyDescent="0.2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32" ht="15" customHeight="1" thickTop="1" thickBot="1" x14ac:dyDescent="0.2">
      <c r="A2" s="122" t="s">
        <v>10</v>
      </c>
      <c r="B2" s="123"/>
      <c r="C2" s="123"/>
      <c r="D2" s="123"/>
      <c r="E2" s="123"/>
      <c r="F2" s="123"/>
      <c r="G2" s="124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127" t="s">
        <v>11</v>
      </c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2" ht="15" customHeight="1" thickTop="1" x14ac:dyDescent="0.15">
      <c r="A3" s="129" t="s">
        <v>12</v>
      </c>
      <c r="B3" s="130"/>
      <c r="C3" s="133" t="s">
        <v>9</v>
      </c>
      <c r="D3" s="133"/>
      <c r="E3" s="133"/>
      <c r="F3" s="133"/>
      <c r="G3" s="134" t="str">
        <f>PHONETIC(G4)</f>
        <v/>
      </c>
      <c r="H3" s="135"/>
      <c r="I3" s="135"/>
      <c r="J3" s="135"/>
      <c r="K3" s="135"/>
      <c r="L3" s="135"/>
      <c r="M3" s="135"/>
      <c r="N3" s="135"/>
      <c r="O3" s="135"/>
      <c r="P3" s="135"/>
      <c r="Q3" s="136"/>
      <c r="R3" s="110" t="s">
        <v>13</v>
      </c>
      <c r="S3" s="111"/>
      <c r="T3" s="111"/>
      <c r="U3" s="112"/>
      <c r="V3" s="110"/>
      <c r="W3" s="111"/>
      <c r="X3" s="111"/>
      <c r="Y3" s="112"/>
      <c r="Z3" s="110" t="s">
        <v>9</v>
      </c>
      <c r="AA3" s="111"/>
      <c r="AB3" s="112"/>
      <c r="AC3" s="110" t="str">
        <f>PHONETIC(AC4)</f>
        <v/>
      </c>
      <c r="AD3" s="111"/>
      <c r="AE3" s="111"/>
      <c r="AF3" s="113"/>
    </row>
    <row r="4" spans="1:32" ht="24.95" customHeight="1" x14ac:dyDescent="0.15">
      <c r="A4" s="129"/>
      <c r="B4" s="130"/>
      <c r="C4" s="114" t="s">
        <v>14</v>
      </c>
      <c r="D4" s="114"/>
      <c r="E4" s="114"/>
      <c r="F4" s="114"/>
      <c r="G4" s="115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137"/>
      <c r="S4" s="138"/>
      <c r="T4" s="138"/>
      <c r="U4" s="139"/>
      <c r="V4" s="137"/>
      <c r="W4" s="138"/>
      <c r="X4" s="138"/>
      <c r="Y4" s="139"/>
      <c r="Z4" s="118" t="s">
        <v>15</v>
      </c>
      <c r="AA4" s="119"/>
      <c r="AB4" s="120"/>
      <c r="AC4" s="118"/>
      <c r="AD4" s="119"/>
      <c r="AE4" s="119"/>
      <c r="AF4" s="121"/>
    </row>
    <row r="5" spans="1:32" ht="21.95" customHeight="1" x14ac:dyDescent="0.15">
      <c r="A5" s="129"/>
      <c r="B5" s="130"/>
      <c r="C5" s="133" t="s">
        <v>0</v>
      </c>
      <c r="D5" s="133"/>
      <c r="E5" s="133"/>
      <c r="F5" s="133"/>
      <c r="G5" s="9" t="s">
        <v>16</v>
      </c>
      <c r="H5" s="135"/>
      <c r="I5" s="135"/>
      <c r="J5" s="136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5"/>
    </row>
    <row r="6" spans="1:32" ht="15" customHeight="1" x14ac:dyDescent="0.15">
      <c r="A6" s="129"/>
      <c r="B6" s="130"/>
      <c r="C6" s="133" t="s">
        <v>1</v>
      </c>
      <c r="D6" s="133"/>
      <c r="E6" s="133"/>
      <c r="F6" s="133"/>
      <c r="G6" s="156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33" t="s">
        <v>2</v>
      </c>
      <c r="S6" s="133"/>
      <c r="T6" s="133"/>
      <c r="U6" s="133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5"/>
    </row>
    <row r="7" spans="1:32" ht="21.75" customHeight="1" thickBot="1" x14ac:dyDescent="0.2">
      <c r="A7" s="131"/>
      <c r="B7" s="132"/>
      <c r="C7" s="140" t="s">
        <v>3</v>
      </c>
      <c r="D7" s="140"/>
      <c r="E7" s="140"/>
      <c r="F7" s="140"/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3"/>
    </row>
    <row r="8" spans="1:32" ht="6" customHeight="1" thickTop="1" x14ac:dyDescent="0.15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6"/>
    </row>
    <row r="9" spans="1:32" ht="12.75" customHeight="1" x14ac:dyDescent="0.15">
      <c r="A9" s="147" t="s">
        <v>17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9"/>
    </row>
    <row r="10" spans="1:32" ht="15" customHeight="1" x14ac:dyDescent="0.15">
      <c r="A10" s="150" t="s">
        <v>18</v>
      </c>
      <c r="B10" s="151"/>
      <c r="C10" s="151"/>
      <c r="D10" s="151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3"/>
    </row>
    <row r="11" spans="1:32" ht="5.0999999999999996" customHeight="1" x14ac:dyDescent="0.15">
      <c r="A11" s="157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9"/>
    </row>
    <row r="12" spans="1:32" ht="15" customHeight="1" x14ac:dyDescent="0.15">
      <c r="A12" s="160" t="s">
        <v>19</v>
      </c>
      <c r="B12" s="161"/>
      <c r="C12" s="162" t="s">
        <v>20</v>
      </c>
      <c r="D12" s="162"/>
      <c r="E12" s="162"/>
      <c r="F12" s="162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4" t="s">
        <v>13</v>
      </c>
      <c r="S12" s="164"/>
      <c r="T12" s="164"/>
      <c r="U12" s="164"/>
      <c r="V12" s="165"/>
      <c r="W12" s="158"/>
      <c r="X12" s="158"/>
      <c r="Y12" s="166"/>
      <c r="Z12" s="164" t="s">
        <v>15</v>
      </c>
      <c r="AA12" s="164"/>
      <c r="AB12" s="164"/>
      <c r="AC12" s="167"/>
      <c r="AD12" s="167"/>
      <c r="AE12" s="167"/>
      <c r="AF12" s="168"/>
    </row>
    <row r="13" spans="1:32" ht="15" customHeight="1" x14ac:dyDescent="0.15">
      <c r="A13" s="160"/>
      <c r="B13" s="161"/>
      <c r="C13" s="164" t="s">
        <v>0</v>
      </c>
      <c r="D13" s="164"/>
      <c r="E13" s="164"/>
      <c r="F13" s="164"/>
      <c r="G13" s="9" t="s">
        <v>16</v>
      </c>
      <c r="H13" s="136"/>
      <c r="I13" s="133"/>
      <c r="J13" s="13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9"/>
    </row>
    <row r="14" spans="1:32" ht="15" customHeight="1" x14ac:dyDescent="0.15">
      <c r="A14" s="160"/>
      <c r="B14" s="161"/>
      <c r="C14" s="164" t="s">
        <v>1</v>
      </c>
      <c r="D14" s="164"/>
      <c r="E14" s="164"/>
      <c r="F14" s="164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33" t="s">
        <v>2</v>
      </c>
      <c r="S14" s="133"/>
      <c r="T14" s="133"/>
      <c r="U14" s="133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1"/>
    </row>
    <row r="15" spans="1:32" ht="15" customHeight="1" x14ac:dyDescent="0.15">
      <c r="A15" s="172" t="s">
        <v>21</v>
      </c>
      <c r="B15" s="173"/>
      <c r="C15" s="162" t="s">
        <v>20</v>
      </c>
      <c r="D15" s="162"/>
      <c r="E15" s="162"/>
      <c r="F15" s="162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4" t="s">
        <v>13</v>
      </c>
      <c r="S15" s="164"/>
      <c r="T15" s="164"/>
      <c r="U15" s="164"/>
      <c r="V15" s="165"/>
      <c r="W15" s="158"/>
      <c r="X15" s="158"/>
      <c r="Y15" s="166"/>
      <c r="Z15" s="164" t="s">
        <v>15</v>
      </c>
      <c r="AA15" s="164"/>
      <c r="AB15" s="164"/>
      <c r="AC15" s="167"/>
      <c r="AD15" s="167"/>
      <c r="AE15" s="167"/>
      <c r="AF15" s="168"/>
    </row>
    <row r="16" spans="1:32" ht="15" customHeight="1" x14ac:dyDescent="0.15">
      <c r="A16" s="172"/>
      <c r="B16" s="173"/>
      <c r="C16" s="164" t="s">
        <v>0</v>
      </c>
      <c r="D16" s="164"/>
      <c r="E16" s="164"/>
      <c r="F16" s="164"/>
      <c r="G16" s="9" t="s">
        <v>16</v>
      </c>
      <c r="H16" s="136"/>
      <c r="I16" s="133"/>
      <c r="J16" s="13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9"/>
    </row>
    <row r="17" spans="1:39" ht="15" customHeight="1" x14ac:dyDescent="0.15">
      <c r="A17" s="172"/>
      <c r="B17" s="173"/>
      <c r="C17" s="164" t="s">
        <v>1</v>
      </c>
      <c r="D17" s="164"/>
      <c r="E17" s="164"/>
      <c r="F17" s="164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33" t="s">
        <v>2</v>
      </c>
      <c r="S17" s="133"/>
      <c r="T17" s="133"/>
      <c r="U17" s="133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1"/>
    </row>
    <row r="18" spans="1:39" ht="5.0999999999999996" customHeight="1" x14ac:dyDescent="0.15">
      <c r="A18" s="17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75"/>
    </row>
    <row r="19" spans="1:39" ht="15.75" customHeight="1" thickBot="1" x14ac:dyDescent="0.2">
      <c r="A19" s="25" t="s">
        <v>54</v>
      </c>
      <c r="B19" s="26"/>
      <c r="C19" s="27" t="s">
        <v>22</v>
      </c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1:39" ht="17.100000000000001" customHeight="1" thickTop="1" thickBot="1" x14ac:dyDescent="0.2">
      <c r="A20" s="176" t="s">
        <v>23</v>
      </c>
      <c r="B20" s="177"/>
      <c r="C20" s="177"/>
      <c r="D20" s="177"/>
      <c r="E20" s="177"/>
      <c r="F20" s="177"/>
      <c r="G20" s="29">
        <v>1</v>
      </c>
      <c r="H20" s="178" t="str">
        <f>IF(G20="","",IF(G20=1,"必要E-mail",IF(G20=2,"必要FAX",IF(G20=3,"不要",""))))</f>
        <v>必要E-mail</v>
      </c>
      <c r="I20" s="179"/>
      <c r="J20" s="180"/>
      <c r="K20" s="181" t="s">
        <v>24</v>
      </c>
      <c r="L20" s="181"/>
      <c r="M20" s="181"/>
      <c r="N20" s="181"/>
      <c r="O20" s="181"/>
      <c r="P20" s="181"/>
      <c r="Q20" s="181" t="s">
        <v>25</v>
      </c>
      <c r="R20" s="181"/>
      <c r="S20" s="182" t="s">
        <v>26</v>
      </c>
      <c r="T20" s="177"/>
      <c r="U20" s="177"/>
      <c r="V20" s="177"/>
      <c r="W20" s="29"/>
      <c r="X20" s="183" t="str">
        <f>IF(W20="","",IF(W20=1,"常温",IF(W20=2,"冷蔵",IF(W20=3,"冷凍",""))))</f>
        <v/>
      </c>
      <c r="Y20" s="184"/>
      <c r="Z20" s="181" t="s">
        <v>27</v>
      </c>
      <c r="AA20" s="181"/>
      <c r="AB20" s="181"/>
      <c r="AC20" s="181"/>
      <c r="AD20" s="181"/>
      <c r="AE20" s="181"/>
      <c r="AF20" s="185"/>
      <c r="AK20" s="8" t="s">
        <v>73</v>
      </c>
      <c r="AM20" s="8" t="s">
        <v>74</v>
      </c>
    </row>
    <row r="21" spans="1:39" ht="10.5" customHeight="1" thickTop="1" x14ac:dyDescent="0.1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J21" s="8">
        <v>1</v>
      </c>
      <c r="AK21" s="8" t="s">
        <v>68</v>
      </c>
      <c r="AL21" s="8">
        <f>B23</f>
        <v>1</v>
      </c>
      <c r="AM21" s="8" t="str">
        <f t="shared" ref="AM21:AM32" si="0">IF(AL21=0,$AM$37,IF(AL21=11,$AM$35,IF(AL21=12,$AM$36,_xlfn.XLOOKUP(AL21,AJ:AJ,AK:AK,""))))</f>
        <v>一斉260農薬</v>
      </c>
    </row>
    <row r="22" spans="1:39" ht="15" customHeight="1" x14ac:dyDescent="0.15">
      <c r="B22" s="28" t="s">
        <v>28</v>
      </c>
      <c r="C22" s="28"/>
      <c r="D22" s="37"/>
      <c r="E22" s="28" t="s">
        <v>29</v>
      </c>
      <c r="F22" s="10"/>
      <c r="H22" s="10"/>
      <c r="I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8">
        <v>2</v>
      </c>
      <c r="AK22" s="8" t="s">
        <v>69</v>
      </c>
      <c r="AL22" s="8">
        <f>G23</f>
        <v>2</v>
      </c>
      <c r="AM22" s="8" t="str">
        <f t="shared" si="0"/>
        <v>一斉505農薬</v>
      </c>
    </row>
    <row r="23" spans="1:39" ht="21" customHeight="1" x14ac:dyDescent="0.15">
      <c r="B23" s="35">
        <v>1</v>
      </c>
      <c r="C23" s="55" t="str">
        <f>IF(B23="","",_xlfn.XLOOKUP(B23,$AJ:$AJ,$AK:$AK,""))</f>
        <v>一斉260農薬</v>
      </c>
      <c r="D23" s="55"/>
      <c r="E23" s="55"/>
      <c r="F23" s="56"/>
      <c r="G23" s="35">
        <v>2</v>
      </c>
      <c r="H23" s="55" t="str">
        <f>IF(G23="","",_xlfn.XLOOKUP(G23,$AJ:$AJ,$AK:$AK,""))</f>
        <v>一斉505農薬</v>
      </c>
      <c r="I23" s="55"/>
      <c r="J23" s="55"/>
      <c r="K23" s="56"/>
      <c r="L23" s="36">
        <v>3</v>
      </c>
      <c r="M23" s="55" t="str">
        <f>IF(L23="","",_xlfn.XLOOKUP(L23,$AJ:$AJ,$AK:$AK,""))</f>
        <v>一斉425農薬</v>
      </c>
      <c r="N23" s="55"/>
      <c r="O23" s="55"/>
      <c r="P23" s="56"/>
      <c r="Q23" s="36">
        <v>4</v>
      </c>
      <c r="R23" s="55" t="str">
        <f>IF(Q23="","",_xlfn.XLOOKUP(Q23,$AJ:$AJ,$AK:$AK,""))</f>
        <v>一斉360農薬</v>
      </c>
      <c r="S23" s="55"/>
      <c r="T23" s="55"/>
      <c r="U23" s="56"/>
      <c r="V23" s="36">
        <v>5</v>
      </c>
      <c r="W23" s="55" t="str">
        <f>IF(V23="","",_xlfn.XLOOKUP(V23,$AJ:$AJ,$AK:$AK,""))</f>
        <v>一斉160農薬</v>
      </c>
      <c r="X23" s="55"/>
      <c r="Y23" s="55"/>
      <c r="Z23" s="56"/>
      <c r="AA23" s="36">
        <v>6</v>
      </c>
      <c r="AB23" s="55" t="str">
        <f>IF(AA23="","",_xlfn.XLOOKUP(AA23,$AJ:$AJ,$AK:$AK,""))</f>
        <v>一斉100農薬</v>
      </c>
      <c r="AC23" s="55"/>
      <c r="AD23" s="55"/>
      <c r="AE23" s="56"/>
      <c r="AF23" s="11"/>
      <c r="AJ23" s="8">
        <v>3</v>
      </c>
      <c r="AK23" s="8" t="s">
        <v>70</v>
      </c>
      <c r="AL23" s="8">
        <f>L23</f>
        <v>3</v>
      </c>
      <c r="AM23" s="8" t="str">
        <f t="shared" si="0"/>
        <v>一斉425農薬</v>
      </c>
    </row>
    <row r="24" spans="1:39" ht="21" customHeight="1" x14ac:dyDescent="0.15">
      <c r="B24" s="35">
        <v>7</v>
      </c>
      <c r="C24" s="55" t="str">
        <f>IF(B24="","",_xlfn.XLOOKUP(B24,$AJ:$AJ,$AK:$AK,""))</f>
        <v>グリホサート</v>
      </c>
      <c r="D24" s="55"/>
      <c r="E24" s="55"/>
      <c r="F24" s="56"/>
      <c r="G24" s="35">
        <v>8</v>
      </c>
      <c r="H24" s="55" t="str">
        <f>IF(G24="","",_xlfn.XLOOKUP(G24,$AJ:$AJ,$AK:$AK,""))</f>
        <v>ヘプタクロル</v>
      </c>
      <c r="I24" s="55"/>
      <c r="J24" s="55"/>
      <c r="K24" s="56"/>
      <c r="L24" s="36">
        <v>9</v>
      </c>
      <c r="M24" s="55" t="str">
        <f>IF(L24="","",_xlfn.XLOOKUP(L24,$AJ:$AJ,$AK:$AK,""))</f>
        <v>リン化水素</v>
      </c>
      <c r="N24" s="55"/>
      <c r="O24" s="55"/>
      <c r="P24" s="56"/>
      <c r="Q24" s="36">
        <v>10</v>
      </c>
      <c r="R24" s="108" t="str">
        <f>IF(Q24="","",_xlfn.XLOOKUP(Q24,$AJ:$AJ,$AK:$AK,""))</f>
        <v>デオキシニバレノール（DON） </v>
      </c>
      <c r="S24" s="108"/>
      <c r="T24" s="108"/>
      <c r="U24" s="109"/>
      <c r="V24" s="36">
        <v>11</v>
      </c>
      <c r="W24" s="55" t="str">
        <f>IF(V24="","",_xlfn.XLOOKUP(V24,$AJ:$AJ,$AK:$AK,""))</f>
        <v>その他一斉農薬</v>
      </c>
      <c r="X24" s="55"/>
      <c r="Y24" s="55"/>
      <c r="Z24" s="56"/>
      <c r="AA24" s="36">
        <v>12</v>
      </c>
      <c r="AB24" s="55" t="str">
        <f>IF(AA24="","",_xlfn.XLOOKUP(AA24,$AJ:$AJ,$AK:$AK,""))</f>
        <v>その他個別分析</v>
      </c>
      <c r="AC24" s="55"/>
      <c r="AD24" s="55"/>
      <c r="AE24" s="56"/>
      <c r="AF24" s="11"/>
      <c r="AJ24" s="8">
        <v>4</v>
      </c>
      <c r="AK24" s="8" t="s">
        <v>71</v>
      </c>
      <c r="AL24" s="8">
        <f>Q23</f>
        <v>4</v>
      </c>
      <c r="AM24" s="8" t="str">
        <f t="shared" si="0"/>
        <v>一斉360農薬</v>
      </c>
    </row>
    <row r="25" spans="1:39" ht="10.5" customHeight="1" x14ac:dyDescent="0.15">
      <c r="B25" s="33"/>
      <c r="C25" s="105"/>
      <c r="D25" s="105"/>
      <c r="E25" s="105"/>
      <c r="F25" s="105"/>
      <c r="G25" s="33"/>
      <c r="H25" s="105"/>
      <c r="I25" s="105"/>
      <c r="J25" s="105"/>
      <c r="K25" s="105"/>
      <c r="L25" s="34"/>
      <c r="M25" s="105"/>
      <c r="N25" s="105"/>
      <c r="O25" s="105"/>
      <c r="P25" s="105"/>
      <c r="Q25" s="34"/>
      <c r="R25" s="105"/>
      <c r="S25" s="105"/>
      <c r="T25" s="105"/>
      <c r="U25" s="105"/>
      <c r="V25" s="33"/>
      <c r="W25" s="105"/>
      <c r="X25" s="105"/>
      <c r="Y25" s="105"/>
      <c r="Z25" s="105"/>
      <c r="AA25" s="34"/>
      <c r="AB25" s="105"/>
      <c r="AC25" s="105"/>
      <c r="AD25" s="105"/>
      <c r="AE25" s="105"/>
      <c r="AF25" s="11"/>
      <c r="AJ25" s="8">
        <v>5</v>
      </c>
      <c r="AK25" s="8" t="s">
        <v>63</v>
      </c>
      <c r="AL25" s="8">
        <f>V23</f>
        <v>5</v>
      </c>
      <c r="AM25" s="8" t="str">
        <f t="shared" si="0"/>
        <v>一斉160農薬</v>
      </c>
    </row>
    <row r="26" spans="1:39" ht="10.5" customHeight="1" thickBo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 t="s">
        <v>53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J26" s="8">
        <v>6</v>
      </c>
      <c r="AK26" s="8" t="s">
        <v>64</v>
      </c>
      <c r="AL26" s="8">
        <f>AA23</f>
        <v>6</v>
      </c>
      <c r="AM26" s="8" t="str">
        <f t="shared" si="0"/>
        <v>一斉100農薬</v>
      </c>
    </row>
    <row r="27" spans="1:39" ht="30" customHeight="1" thickTop="1" thickBot="1" x14ac:dyDescent="0.2">
      <c r="A27" s="101" t="s">
        <v>4</v>
      </c>
      <c r="B27" s="102"/>
      <c r="C27" s="102"/>
      <c r="D27" s="102"/>
      <c r="E27" s="102" t="s">
        <v>30</v>
      </c>
      <c r="F27" s="103"/>
      <c r="G27" s="186" t="s">
        <v>31</v>
      </c>
      <c r="H27" s="187"/>
      <c r="I27" s="187"/>
      <c r="J27" s="187"/>
      <c r="K27" s="187"/>
      <c r="L27" s="188"/>
      <c r="M27" s="189" t="s">
        <v>58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J27" s="8">
        <v>7</v>
      </c>
      <c r="AK27" s="8" t="s">
        <v>65</v>
      </c>
      <c r="AL27" s="8">
        <f>B24</f>
        <v>7</v>
      </c>
      <c r="AM27" s="8" t="str">
        <f t="shared" si="0"/>
        <v>グリホサート</v>
      </c>
    </row>
    <row r="28" spans="1:39" ht="15" customHeight="1" x14ac:dyDescent="0.15">
      <c r="A28" s="104"/>
      <c r="B28" s="105"/>
      <c r="C28" s="105"/>
      <c r="D28" s="106"/>
      <c r="E28" s="107">
        <v>1</v>
      </c>
      <c r="F28" s="105"/>
      <c r="G28" s="68"/>
      <c r="H28" s="69"/>
      <c r="I28" s="69"/>
      <c r="J28" s="69"/>
      <c r="K28" s="69"/>
      <c r="L28" s="70"/>
      <c r="M28" s="41" t="s">
        <v>32</v>
      </c>
      <c r="N28" s="42"/>
      <c r="O28" s="40"/>
      <c r="P28" s="77" t="str">
        <f>IF(O28="","",_xlfn.XLOOKUP(O28,AL:AL,AM:AM,$AM$37))</f>
        <v/>
      </c>
      <c r="Q28" s="78"/>
      <c r="R28" s="78"/>
      <c r="S28" s="78"/>
      <c r="T28" s="78"/>
      <c r="U28" s="40"/>
      <c r="V28" s="77" t="str">
        <f>IF(U28="","",_xlfn.XLOOKUP(U28,$AJ:$AJ,$AM:$AM,""))</f>
        <v/>
      </c>
      <c r="W28" s="78"/>
      <c r="X28" s="78"/>
      <c r="Y28" s="78"/>
      <c r="Z28" s="78"/>
      <c r="AA28" s="40"/>
      <c r="AB28" s="77" t="str">
        <f>IF(AA28="","",_xlfn.XLOOKUP(AA28,$AJ:$AJ,$AM:$AM,""))</f>
        <v/>
      </c>
      <c r="AC28" s="78"/>
      <c r="AD28" s="78"/>
      <c r="AE28" s="78"/>
      <c r="AF28" s="79"/>
      <c r="AJ28" s="8">
        <v>8</v>
      </c>
      <c r="AK28" s="8" t="s">
        <v>66</v>
      </c>
      <c r="AL28" s="8">
        <f>G24</f>
        <v>8</v>
      </c>
      <c r="AM28" s="8" t="str">
        <f t="shared" si="0"/>
        <v>ヘプタクロル</v>
      </c>
    </row>
    <row r="29" spans="1:39" ht="15" customHeight="1" x14ac:dyDescent="0.15">
      <c r="A29" s="60"/>
      <c r="B29" s="54"/>
      <c r="C29" s="54"/>
      <c r="D29" s="61"/>
      <c r="E29" s="66"/>
      <c r="F29" s="54"/>
      <c r="G29" s="71"/>
      <c r="H29" s="72"/>
      <c r="I29" s="72"/>
      <c r="J29" s="72"/>
      <c r="K29" s="72"/>
      <c r="L29" s="73"/>
      <c r="M29" s="80"/>
      <c r="N29" s="81"/>
      <c r="O29" s="81"/>
      <c r="P29" s="81"/>
      <c r="Q29" s="82"/>
      <c r="R29" s="80"/>
      <c r="S29" s="81"/>
      <c r="T29" s="81"/>
      <c r="U29" s="81"/>
      <c r="V29" s="82"/>
      <c r="W29" s="80"/>
      <c r="X29" s="81"/>
      <c r="Y29" s="81"/>
      <c r="Z29" s="81"/>
      <c r="AA29" s="82"/>
      <c r="AB29" s="80"/>
      <c r="AC29" s="81"/>
      <c r="AD29" s="81"/>
      <c r="AE29" s="81"/>
      <c r="AF29" s="83"/>
      <c r="AJ29" s="8">
        <v>9</v>
      </c>
      <c r="AK29" s="8" t="s">
        <v>67</v>
      </c>
      <c r="AL29" s="8">
        <f>L24</f>
        <v>9</v>
      </c>
      <c r="AM29" s="8" t="str">
        <f t="shared" si="0"/>
        <v>リン化水素</v>
      </c>
    </row>
    <row r="30" spans="1:39" ht="15" customHeight="1" x14ac:dyDescent="0.15">
      <c r="A30" s="60"/>
      <c r="B30" s="54"/>
      <c r="C30" s="54"/>
      <c r="D30" s="61"/>
      <c r="E30" s="66"/>
      <c r="F30" s="54"/>
      <c r="G30" s="71"/>
      <c r="H30" s="72"/>
      <c r="I30" s="72"/>
      <c r="J30" s="72"/>
      <c r="K30" s="72"/>
      <c r="L30" s="73"/>
      <c r="M30" s="80"/>
      <c r="N30" s="81"/>
      <c r="O30" s="81"/>
      <c r="P30" s="81"/>
      <c r="Q30" s="82"/>
      <c r="R30" s="80"/>
      <c r="S30" s="81"/>
      <c r="T30" s="81"/>
      <c r="U30" s="81"/>
      <c r="V30" s="82"/>
      <c r="W30" s="80"/>
      <c r="X30" s="81"/>
      <c r="Y30" s="81"/>
      <c r="Z30" s="81"/>
      <c r="AA30" s="82"/>
      <c r="AB30" s="80"/>
      <c r="AC30" s="81"/>
      <c r="AD30" s="81"/>
      <c r="AE30" s="81"/>
      <c r="AF30" s="83"/>
      <c r="AJ30" s="8">
        <v>10</v>
      </c>
      <c r="AK30" s="8" t="s">
        <v>88</v>
      </c>
      <c r="AL30" s="8">
        <f>Q24</f>
        <v>10</v>
      </c>
      <c r="AM30" s="8" t="str">
        <f t="shared" si="0"/>
        <v>デオキシニバレノール（DON） </v>
      </c>
    </row>
    <row r="31" spans="1:39" ht="15" customHeight="1" thickBot="1" x14ac:dyDescent="0.2">
      <c r="A31" s="62"/>
      <c r="B31" s="63"/>
      <c r="C31" s="63"/>
      <c r="D31" s="64"/>
      <c r="E31" s="67"/>
      <c r="F31" s="63"/>
      <c r="G31" s="74"/>
      <c r="H31" s="75"/>
      <c r="I31" s="75"/>
      <c r="J31" s="75"/>
      <c r="K31" s="75"/>
      <c r="L31" s="76"/>
      <c r="M31" s="84" t="str">
        <f>IF(O28=11,$AM$38,IF(U28=11,$AM$38,IF(AA28=11,$AM$38,"")))</f>
        <v/>
      </c>
      <c r="N31" s="85"/>
      <c r="O31" s="85"/>
      <c r="P31" s="85"/>
      <c r="Q31" s="85"/>
      <c r="R31" s="85"/>
      <c r="S31" s="85"/>
      <c r="T31" s="85"/>
      <c r="U31" s="85"/>
      <c r="V31" s="86" t="str">
        <f>IF(O28=11,$AM$39,IF(U28=11,$AM$39,IF(AA28=11,$AM$39,"")))</f>
        <v/>
      </c>
      <c r="W31" s="86"/>
      <c r="X31" s="87"/>
      <c r="Y31" s="87"/>
      <c r="Z31" s="88" t="str">
        <f>IF(O28=11,$AM$40,IF(U28=11,$AM$40,IF(AA28=11,$AM$40,"")))</f>
        <v/>
      </c>
      <c r="AA31" s="88"/>
      <c r="AB31" s="89"/>
      <c r="AC31" s="89"/>
      <c r="AD31" s="89"/>
      <c r="AE31" s="89"/>
      <c r="AF31" s="90"/>
      <c r="AJ31" s="8">
        <v>11</v>
      </c>
      <c r="AK31" s="8" t="s">
        <v>75</v>
      </c>
      <c r="AL31" s="8">
        <f>V24</f>
        <v>11</v>
      </c>
      <c r="AM31" s="8" t="str">
        <f t="shared" si="0"/>
        <v>下記に農薬数記入</v>
      </c>
    </row>
    <row r="32" spans="1:39" ht="15" customHeight="1" x14ac:dyDescent="0.15">
      <c r="A32" s="104"/>
      <c r="B32" s="105"/>
      <c r="C32" s="105"/>
      <c r="D32" s="106"/>
      <c r="E32" s="107">
        <v>2</v>
      </c>
      <c r="F32" s="105"/>
      <c r="G32" s="68"/>
      <c r="H32" s="69"/>
      <c r="I32" s="69"/>
      <c r="J32" s="69"/>
      <c r="K32" s="69"/>
      <c r="L32" s="70"/>
      <c r="M32" s="41" t="s">
        <v>32</v>
      </c>
      <c r="N32" s="42"/>
      <c r="O32" s="40"/>
      <c r="P32" s="77" t="str">
        <f>IF(O32="","",_xlfn.XLOOKUP(O32,AL:AL,AM:AM,$AM$37))</f>
        <v/>
      </c>
      <c r="Q32" s="78"/>
      <c r="R32" s="78"/>
      <c r="S32" s="78"/>
      <c r="T32" s="78"/>
      <c r="U32" s="40"/>
      <c r="V32" s="77" t="str">
        <f>IF(U32="","",_xlfn.XLOOKUP(U32,$AJ:$AJ,$AM:$AM,""))</f>
        <v/>
      </c>
      <c r="W32" s="78"/>
      <c r="X32" s="78"/>
      <c r="Y32" s="78"/>
      <c r="Z32" s="78"/>
      <c r="AA32" s="40"/>
      <c r="AB32" s="77" t="str">
        <f>IF(AA32="","",_xlfn.XLOOKUP(AA32,$AJ:$AJ,$AM:$AM,""))</f>
        <v/>
      </c>
      <c r="AC32" s="78"/>
      <c r="AD32" s="78"/>
      <c r="AE32" s="78"/>
      <c r="AF32" s="79"/>
      <c r="AJ32" s="8">
        <v>12</v>
      </c>
      <c r="AK32" s="8" t="s">
        <v>76</v>
      </c>
      <c r="AL32" s="8">
        <f>AA24</f>
        <v>12</v>
      </c>
      <c r="AM32" s="8" t="str">
        <f t="shared" si="0"/>
        <v>下記に農薬名記入</v>
      </c>
    </row>
    <row r="33" spans="1:78" ht="15" customHeight="1" x14ac:dyDescent="0.15">
      <c r="A33" s="60"/>
      <c r="B33" s="54"/>
      <c r="C33" s="54"/>
      <c r="D33" s="61"/>
      <c r="E33" s="66"/>
      <c r="F33" s="54"/>
      <c r="G33" s="71"/>
      <c r="H33" s="72"/>
      <c r="I33" s="72"/>
      <c r="J33" s="72"/>
      <c r="K33" s="72"/>
      <c r="L33" s="73"/>
      <c r="M33" s="80"/>
      <c r="N33" s="81"/>
      <c r="O33" s="81"/>
      <c r="P33" s="81"/>
      <c r="Q33" s="82"/>
      <c r="R33" s="80"/>
      <c r="S33" s="81"/>
      <c r="T33" s="81"/>
      <c r="U33" s="81"/>
      <c r="V33" s="82"/>
      <c r="W33" s="80"/>
      <c r="X33" s="81"/>
      <c r="Y33" s="81"/>
      <c r="Z33" s="81"/>
      <c r="AA33" s="82"/>
      <c r="AB33" s="80"/>
      <c r="AC33" s="81"/>
      <c r="AD33" s="81"/>
      <c r="AE33" s="81"/>
      <c r="AF33" s="83"/>
    </row>
    <row r="34" spans="1:78" ht="15" customHeight="1" x14ac:dyDescent="0.15">
      <c r="A34" s="60"/>
      <c r="B34" s="54"/>
      <c r="C34" s="54"/>
      <c r="D34" s="61"/>
      <c r="E34" s="66"/>
      <c r="F34" s="54"/>
      <c r="G34" s="71"/>
      <c r="H34" s="72"/>
      <c r="I34" s="72"/>
      <c r="J34" s="72"/>
      <c r="K34" s="72"/>
      <c r="L34" s="73"/>
      <c r="M34" s="80"/>
      <c r="N34" s="81"/>
      <c r="O34" s="81"/>
      <c r="P34" s="81"/>
      <c r="Q34" s="82"/>
      <c r="R34" s="80"/>
      <c r="S34" s="81"/>
      <c r="T34" s="81"/>
      <c r="U34" s="81"/>
      <c r="V34" s="82"/>
      <c r="W34" s="80"/>
      <c r="X34" s="81"/>
      <c r="Y34" s="81"/>
      <c r="Z34" s="81"/>
      <c r="AA34" s="82"/>
      <c r="AB34" s="80"/>
      <c r="AC34" s="81"/>
      <c r="AD34" s="81"/>
      <c r="AE34" s="81"/>
      <c r="AF34" s="83"/>
    </row>
    <row r="35" spans="1:78" s="7" customFormat="1" ht="15" customHeight="1" thickBot="1" x14ac:dyDescent="0.2">
      <c r="A35" s="62"/>
      <c r="B35" s="63"/>
      <c r="C35" s="63"/>
      <c r="D35" s="64"/>
      <c r="E35" s="67"/>
      <c r="F35" s="63"/>
      <c r="G35" s="74"/>
      <c r="H35" s="75"/>
      <c r="I35" s="75"/>
      <c r="J35" s="75"/>
      <c r="K35" s="75"/>
      <c r="L35" s="76"/>
      <c r="M35" s="84" t="str">
        <f t="shared" ref="M35" si="1">IF(O32=11,$AM$38,IF(U32=11,$AM$38,IF(AA32=11,$AM$38,"")))</f>
        <v/>
      </c>
      <c r="N35" s="85"/>
      <c r="O35" s="85"/>
      <c r="P35" s="85"/>
      <c r="Q35" s="85"/>
      <c r="R35" s="85"/>
      <c r="S35" s="85"/>
      <c r="T35" s="85"/>
      <c r="U35" s="85"/>
      <c r="V35" s="86" t="str">
        <f t="shared" ref="V35" si="2">IF(O32=11,$AM$39,IF(U32=11,$AM$39,IF(AA32=11,$AM$39,"")))</f>
        <v/>
      </c>
      <c r="W35" s="86"/>
      <c r="X35" s="87"/>
      <c r="Y35" s="87"/>
      <c r="Z35" s="88" t="str">
        <f t="shared" ref="Z35" si="3">IF(O32=11,$AM$40,IF(U32=11,$AM$40,IF(AA32=11,$AM$40,"")))</f>
        <v/>
      </c>
      <c r="AA35" s="88"/>
      <c r="AB35" s="89"/>
      <c r="AC35" s="89"/>
      <c r="AD35" s="89"/>
      <c r="AE35" s="89"/>
      <c r="AF35" s="90"/>
      <c r="AH35" s="8"/>
      <c r="AI35" s="8"/>
      <c r="AJ35" s="8"/>
      <c r="AK35" s="8"/>
      <c r="AL35" s="8"/>
      <c r="AM35" s="8" t="s">
        <v>60</v>
      </c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</row>
    <row r="36" spans="1:78" s="7" customFormat="1" ht="15" customHeight="1" x14ac:dyDescent="0.15">
      <c r="A36" s="57"/>
      <c r="B36" s="58"/>
      <c r="C36" s="58"/>
      <c r="D36" s="59"/>
      <c r="E36" s="65">
        <v>3</v>
      </c>
      <c r="F36" s="58"/>
      <c r="G36" s="68"/>
      <c r="H36" s="69"/>
      <c r="I36" s="69"/>
      <c r="J36" s="69"/>
      <c r="K36" s="69"/>
      <c r="L36" s="70"/>
      <c r="M36" s="41" t="s">
        <v>32</v>
      </c>
      <c r="N36" s="42"/>
      <c r="O36" s="40"/>
      <c r="P36" s="77" t="str">
        <f>IF(O36="","",_xlfn.XLOOKUP(O36,AL:AL,AM:AM,$AM$37))</f>
        <v/>
      </c>
      <c r="Q36" s="78"/>
      <c r="R36" s="78"/>
      <c r="S36" s="78"/>
      <c r="T36" s="78"/>
      <c r="U36" s="40"/>
      <c r="V36" s="77" t="str">
        <f>IF(U36="","",_xlfn.XLOOKUP(U36,$AJ:$AJ,$AM:$AM,""))</f>
        <v/>
      </c>
      <c r="W36" s="78"/>
      <c r="X36" s="78"/>
      <c r="Y36" s="78"/>
      <c r="Z36" s="78"/>
      <c r="AA36" s="40"/>
      <c r="AB36" s="77" t="str">
        <f>IF(AA36="","",_xlfn.XLOOKUP(AA36,$AJ:$AJ,$AM:$AM,""))</f>
        <v/>
      </c>
      <c r="AC36" s="78"/>
      <c r="AD36" s="78"/>
      <c r="AE36" s="78"/>
      <c r="AF36" s="79"/>
      <c r="AH36" s="8"/>
      <c r="AI36" s="8"/>
      <c r="AJ36" s="8"/>
      <c r="AK36" s="8"/>
      <c r="AL36" s="8"/>
      <c r="AM36" s="8" t="s">
        <v>61</v>
      </c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</row>
    <row r="37" spans="1:78" s="7" customFormat="1" ht="15" customHeight="1" x14ac:dyDescent="0.15">
      <c r="A37" s="60"/>
      <c r="B37" s="54"/>
      <c r="C37" s="54"/>
      <c r="D37" s="61"/>
      <c r="E37" s="66"/>
      <c r="F37" s="54"/>
      <c r="G37" s="71"/>
      <c r="H37" s="72"/>
      <c r="I37" s="72"/>
      <c r="J37" s="72"/>
      <c r="K37" s="72"/>
      <c r="L37" s="73"/>
      <c r="M37" s="80"/>
      <c r="N37" s="81"/>
      <c r="O37" s="81"/>
      <c r="P37" s="81"/>
      <c r="Q37" s="82"/>
      <c r="R37" s="80"/>
      <c r="S37" s="81"/>
      <c r="T37" s="81"/>
      <c r="U37" s="81"/>
      <c r="V37" s="82"/>
      <c r="W37" s="80"/>
      <c r="X37" s="81"/>
      <c r="Y37" s="81"/>
      <c r="Z37" s="81"/>
      <c r="AA37" s="82"/>
      <c r="AB37" s="80"/>
      <c r="AC37" s="81"/>
      <c r="AD37" s="81"/>
      <c r="AE37" s="81"/>
      <c r="AF37" s="83"/>
      <c r="AH37" s="8"/>
      <c r="AI37" s="8"/>
      <c r="AJ37" s="8"/>
      <c r="AL37" s="8"/>
      <c r="AM37" s="8" t="s">
        <v>62</v>
      </c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</row>
    <row r="38" spans="1:78" s="7" customFormat="1" ht="15" customHeight="1" x14ac:dyDescent="0.15">
      <c r="A38" s="60"/>
      <c r="B38" s="54"/>
      <c r="C38" s="54"/>
      <c r="D38" s="61"/>
      <c r="E38" s="66"/>
      <c r="F38" s="54"/>
      <c r="G38" s="71"/>
      <c r="H38" s="72"/>
      <c r="I38" s="72"/>
      <c r="J38" s="72"/>
      <c r="K38" s="72"/>
      <c r="L38" s="73"/>
      <c r="M38" s="80"/>
      <c r="N38" s="81"/>
      <c r="O38" s="81"/>
      <c r="P38" s="81"/>
      <c r="Q38" s="82"/>
      <c r="R38" s="80"/>
      <c r="S38" s="81"/>
      <c r="T38" s="81"/>
      <c r="U38" s="81"/>
      <c r="V38" s="82"/>
      <c r="W38" s="80"/>
      <c r="X38" s="81"/>
      <c r="Y38" s="81"/>
      <c r="Z38" s="81"/>
      <c r="AA38" s="82"/>
      <c r="AB38" s="80"/>
      <c r="AC38" s="81"/>
      <c r="AD38" s="81"/>
      <c r="AE38" s="81"/>
      <c r="AF38" s="83"/>
      <c r="AH38" s="8"/>
      <c r="AI38" s="8"/>
      <c r="AJ38" s="8"/>
      <c r="AL38" s="8"/>
      <c r="AM38" s="7" t="s">
        <v>77</v>
      </c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</row>
    <row r="39" spans="1:78" s="7" customFormat="1" ht="15" customHeight="1" thickBot="1" x14ac:dyDescent="0.2">
      <c r="A39" s="60"/>
      <c r="B39" s="54"/>
      <c r="C39" s="54"/>
      <c r="D39" s="61"/>
      <c r="E39" s="66"/>
      <c r="F39" s="54"/>
      <c r="G39" s="74"/>
      <c r="H39" s="75"/>
      <c r="I39" s="75"/>
      <c r="J39" s="75"/>
      <c r="K39" s="75"/>
      <c r="L39" s="76"/>
      <c r="M39" s="84" t="str">
        <f t="shared" ref="M39" si="4">IF(O36=11,$AM$38,IF(U36=11,$AM$38,IF(AA36=11,$AM$38,"")))</f>
        <v/>
      </c>
      <c r="N39" s="85"/>
      <c r="O39" s="85"/>
      <c r="P39" s="85"/>
      <c r="Q39" s="85"/>
      <c r="R39" s="85"/>
      <c r="S39" s="85"/>
      <c r="T39" s="85"/>
      <c r="U39" s="85"/>
      <c r="V39" s="86" t="str">
        <f t="shared" ref="V39" si="5">IF(O36=11,$AM$39,IF(U36=11,$AM$39,IF(AA36=11,$AM$39,"")))</f>
        <v/>
      </c>
      <c r="W39" s="86"/>
      <c r="X39" s="87"/>
      <c r="Y39" s="87"/>
      <c r="Z39" s="88" t="str">
        <f t="shared" ref="Z39" si="6">IF(O36=11,$AM$40,IF(U36=11,$AM$40,IF(AA36=11,$AM$40,"")))</f>
        <v/>
      </c>
      <c r="AA39" s="88"/>
      <c r="AB39" s="89"/>
      <c r="AC39" s="89"/>
      <c r="AD39" s="89"/>
      <c r="AE39" s="89"/>
      <c r="AF39" s="90"/>
      <c r="AH39" s="8"/>
      <c r="AI39" s="8"/>
      <c r="AJ39" s="8"/>
      <c r="AL39" s="8"/>
      <c r="AM39" s="8" t="s">
        <v>78</v>
      </c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</row>
    <row r="40" spans="1:78" s="7" customFormat="1" ht="15" customHeight="1" x14ac:dyDescent="0.15">
      <c r="A40" s="57"/>
      <c r="B40" s="58"/>
      <c r="C40" s="58"/>
      <c r="D40" s="59"/>
      <c r="E40" s="65">
        <v>4</v>
      </c>
      <c r="F40" s="58"/>
      <c r="G40" s="68"/>
      <c r="H40" s="69"/>
      <c r="I40" s="69"/>
      <c r="J40" s="69"/>
      <c r="K40" s="69"/>
      <c r="L40" s="70"/>
      <c r="M40" s="41" t="s">
        <v>32</v>
      </c>
      <c r="N40" s="42"/>
      <c r="O40" s="40"/>
      <c r="P40" s="77" t="str">
        <f>IF(O40="","",_xlfn.XLOOKUP(O40,AL:AL,AM:AM,$AM$37))</f>
        <v/>
      </c>
      <c r="Q40" s="78"/>
      <c r="R40" s="78"/>
      <c r="S40" s="78"/>
      <c r="T40" s="78"/>
      <c r="U40" s="40"/>
      <c r="V40" s="77" t="str">
        <f>IF(U40="","",_xlfn.XLOOKUP(U40,$AJ:$AJ,$AM:$AM,""))</f>
        <v/>
      </c>
      <c r="W40" s="78"/>
      <c r="X40" s="78"/>
      <c r="Y40" s="78"/>
      <c r="Z40" s="78"/>
      <c r="AA40" s="40"/>
      <c r="AB40" s="77" t="str">
        <f>IF(AA40="","",_xlfn.XLOOKUP(AA40,$AJ:$AJ,$AM:$AM,""))</f>
        <v/>
      </c>
      <c r="AC40" s="78"/>
      <c r="AD40" s="78"/>
      <c r="AE40" s="78"/>
      <c r="AF40" s="79"/>
      <c r="AH40" s="8"/>
      <c r="AI40" s="8"/>
      <c r="AJ40" s="8"/>
      <c r="AL40" s="8"/>
      <c r="AM40" s="7" t="s">
        <v>59</v>
      </c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</row>
    <row r="41" spans="1:78" s="7" customFormat="1" ht="15" customHeight="1" x14ac:dyDescent="0.15">
      <c r="A41" s="60"/>
      <c r="B41" s="54"/>
      <c r="C41" s="54"/>
      <c r="D41" s="61"/>
      <c r="E41" s="66"/>
      <c r="F41" s="54"/>
      <c r="G41" s="71"/>
      <c r="H41" s="72"/>
      <c r="I41" s="72"/>
      <c r="J41" s="72"/>
      <c r="K41" s="72"/>
      <c r="L41" s="73"/>
      <c r="M41" s="80"/>
      <c r="N41" s="81"/>
      <c r="O41" s="81"/>
      <c r="P41" s="81"/>
      <c r="Q41" s="82"/>
      <c r="R41" s="80"/>
      <c r="S41" s="81"/>
      <c r="T41" s="81"/>
      <c r="U41" s="81"/>
      <c r="V41" s="82"/>
      <c r="W41" s="80"/>
      <c r="X41" s="81"/>
      <c r="Y41" s="81"/>
      <c r="Z41" s="81"/>
      <c r="AA41" s="82"/>
      <c r="AB41" s="80"/>
      <c r="AC41" s="81"/>
      <c r="AD41" s="81"/>
      <c r="AE41" s="81"/>
      <c r="AF41" s="83"/>
      <c r="AH41" s="8"/>
      <c r="AI41" s="8"/>
      <c r="AJ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</row>
    <row r="42" spans="1:78" s="7" customFormat="1" ht="15" customHeight="1" x14ac:dyDescent="0.15">
      <c r="A42" s="60"/>
      <c r="B42" s="54"/>
      <c r="C42" s="54"/>
      <c r="D42" s="61"/>
      <c r="E42" s="66"/>
      <c r="F42" s="54"/>
      <c r="G42" s="71"/>
      <c r="H42" s="72"/>
      <c r="I42" s="72"/>
      <c r="J42" s="72"/>
      <c r="K42" s="72"/>
      <c r="L42" s="73"/>
      <c r="M42" s="80"/>
      <c r="N42" s="81"/>
      <c r="O42" s="81"/>
      <c r="P42" s="81"/>
      <c r="Q42" s="82"/>
      <c r="R42" s="80"/>
      <c r="S42" s="81"/>
      <c r="T42" s="81"/>
      <c r="U42" s="81"/>
      <c r="V42" s="82"/>
      <c r="W42" s="80"/>
      <c r="X42" s="81"/>
      <c r="Y42" s="81"/>
      <c r="Z42" s="81"/>
      <c r="AA42" s="82"/>
      <c r="AB42" s="80"/>
      <c r="AC42" s="81"/>
      <c r="AD42" s="81"/>
      <c r="AE42" s="81"/>
      <c r="AF42" s="83"/>
      <c r="AH42" s="8"/>
      <c r="AI42" s="8"/>
      <c r="AJ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</row>
    <row r="43" spans="1:78" s="7" customFormat="1" ht="15" customHeight="1" thickBot="1" x14ac:dyDescent="0.2">
      <c r="A43" s="60"/>
      <c r="B43" s="54"/>
      <c r="C43" s="54"/>
      <c r="D43" s="61"/>
      <c r="E43" s="66"/>
      <c r="F43" s="54"/>
      <c r="G43" s="74"/>
      <c r="H43" s="75"/>
      <c r="I43" s="75"/>
      <c r="J43" s="75"/>
      <c r="K43" s="75"/>
      <c r="L43" s="76"/>
      <c r="M43" s="84" t="str">
        <f t="shared" ref="M43" si="7">IF(O40=11,$AM$38,IF(U40=11,$AM$38,IF(AA40=11,$AM$38,"")))</f>
        <v/>
      </c>
      <c r="N43" s="85"/>
      <c r="O43" s="85"/>
      <c r="P43" s="85"/>
      <c r="Q43" s="85"/>
      <c r="R43" s="85"/>
      <c r="S43" s="85"/>
      <c r="T43" s="85"/>
      <c r="U43" s="85"/>
      <c r="V43" s="86" t="str">
        <f t="shared" ref="V43" si="8">IF(O40=11,$AM$39,IF(U40=11,$AM$39,IF(AA40=11,$AM$39,"")))</f>
        <v/>
      </c>
      <c r="W43" s="86"/>
      <c r="X43" s="87"/>
      <c r="Y43" s="87"/>
      <c r="Z43" s="88" t="str">
        <f t="shared" ref="Z43" si="9">IF(O40=11,$AM$40,IF(U40=11,$AM$40,IF(AA40=11,$AM$40,"")))</f>
        <v/>
      </c>
      <c r="AA43" s="88"/>
      <c r="AB43" s="89"/>
      <c r="AC43" s="89"/>
      <c r="AD43" s="89"/>
      <c r="AE43" s="89"/>
      <c r="AF43" s="90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</row>
    <row r="44" spans="1:78" s="7" customFormat="1" ht="15" customHeight="1" x14ac:dyDescent="0.15">
      <c r="A44" s="57"/>
      <c r="B44" s="58"/>
      <c r="C44" s="58"/>
      <c r="D44" s="59"/>
      <c r="E44" s="65">
        <v>5</v>
      </c>
      <c r="F44" s="58"/>
      <c r="G44" s="68"/>
      <c r="H44" s="69"/>
      <c r="I44" s="69"/>
      <c r="J44" s="69"/>
      <c r="K44" s="69"/>
      <c r="L44" s="70"/>
      <c r="M44" s="41" t="s">
        <v>32</v>
      </c>
      <c r="N44" s="42"/>
      <c r="O44" s="40"/>
      <c r="P44" s="77" t="str">
        <f>IF(O44="","",_xlfn.XLOOKUP(O44,AL:AL,AM:AM,$AM$37))</f>
        <v/>
      </c>
      <c r="Q44" s="78"/>
      <c r="R44" s="78"/>
      <c r="S44" s="78"/>
      <c r="T44" s="78"/>
      <c r="U44" s="40"/>
      <c r="V44" s="77" t="str">
        <f>IF(U44="","",_xlfn.XLOOKUP(U44,$AJ:$AJ,$AM:$AM,""))</f>
        <v/>
      </c>
      <c r="W44" s="78"/>
      <c r="X44" s="78"/>
      <c r="Y44" s="78"/>
      <c r="Z44" s="78"/>
      <c r="AA44" s="40"/>
      <c r="AB44" s="77" t="str">
        <f>IF(AA44="","",_xlfn.XLOOKUP(AA44,$AJ:$AJ,$AM:$AM,""))</f>
        <v/>
      </c>
      <c r="AC44" s="78"/>
      <c r="AD44" s="78"/>
      <c r="AE44" s="78"/>
      <c r="AF44" s="79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</row>
    <row r="45" spans="1:78" s="7" customFormat="1" ht="15" customHeight="1" x14ac:dyDescent="0.15">
      <c r="A45" s="60"/>
      <c r="B45" s="54"/>
      <c r="C45" s="54"/>
      <c r="D45" s="61"/>
      <c r="E45" s="66"/>
      <c r="F45" s="54"/>
      <c r="G45" s="71"/>
      <c r="H45" s="72"/>
      <c r="I45" s="72"/>
      <c r="J45" s="72"/>
      <c r="K45" s="72"/>
      <c r="L45" s="73"/>
      <c r="M45" s="80"/>
      <c r="N45" s="81"/>
      <c r="O45" s="81"/>
      <c r="P45" s="81"/>
      <c r="Q45" s="82"/>
      <c r="R45" s="80"/>
      <c r="S45" s="81"/>
      <c r="T45" s="81"/>
      <c r="U45" s="81"/>
      <c r="V45" s="82"/>
      <c r="W45" s="80"/>
      <c r="X45" s="81"/>
      <c r="Y45" s="81"/>
      <c r="Z45" s="81"/>
      <c r="AA45" s="82"/>
      <c r="AB45" s="80"/>
      <c r="AC45" s="81"/>
      <c r="AD45" s="81"/>
      <c r="AE45" s="81"/>
      <c r="AF45" s="83"/>
      <c r="AH45" s="8"/>
      <c r="AI45" s="8"/>
      <c r="AJ45" s="8"/>
      <c r="AL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</row>
    <row r="46" spans="1:78" s="7" customFormat="1" ht="15" customHeight="1" x14ac:dyDescent="0.15">
      <c r="A46" s="60"/>
      <c r="B46" s="54"/>
      <c r="C46" s="54"/>
      <c r="D46" s="61"/>
      <c r="E46" s="66"/>
      <c r="F46" s="54"/>
      <c r="G46" s="71"/>
      <c r="H46" s="72"/>
      <c r="I46" s="72"/>
      <c r="J46" s="72"/>
      <c r="K46" s="72"/>
      <c r="L46" s="73"/>
      <c r="M46" s="80"/>
      <c r="N46" s="81"/>
      <c r="O46" s="81"/>
      <c r="P46" s="81"/>
      <c r="Q46" s="82"/>
      <c r="R46" s="80"/>
      <c r="S46" s="81"/>
      <c r="T46" s="81"/>
      <c r="U46" s="81"/>
      <c r="V46" s="82"/>
      <c r="W46" s="80"/>
      <c r="X46" s="81"/>
      <c r="Y46" s="81"/>
      <c r="Z46" s="81"/>
      <c r="AA46" s="82"/>
      <c r="AB46" s="80"/>
      <c r="AC46" s="81"/>
      <c r="AD46" s="81"/>
      <c r="AE46" s="81"/>
      <c r="AF46" s="83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</row>
    <row r="47" spans="1:78" s="7" customFormat="1" ht="15" customHeight="1" thickBot="1" x14ac:dyDescent="0.2">
      <c r="A47" s="62"/>
      <c r="B47" s="63"/>
      <c r="C47" s="63"/>
      <c r="D47" s="64"/>
      <c r="E47" s="67"/>
      <c r="F47" s="63"/>
      <c r="G47" s="91"/>
      <c r="H47" s="92"/>
      <c r="I47" s="92"/>
      <c r="J47" s="92"/>
      <c r="K47" s="92"/>
      <c r="L47" s="93"/>
      <c r="M47" s="94" t="str">
        <f t="shared" ref="M47" si="10">IF(O44=11,$AM$38,IF(U44=11,$AM$38,IF(AA44=11,$AM$38,"")))</f>
        <v/>
      </c>
      <c r="N47" s="95"/>
      <c r="O47" s="95"/>
      <c r="P47" s="95"/>
      <c r="Q47" s="95"/>
      <c r="R47" s="95"/>
      <c r="S47" s="95"/>
      <c r="T47" s="95"/>
      <c r="U47" s="95"/>
      <c r="V47" s="96" t="str">
        <f t="shared" ref="V47" si="11">IF(O44=11,$AM$39,IF(U44=11,$AM$39,IF(AA44=11,$AM$39,"")))</f>
        <v/>
      </c>
      <c r="W47" s="96"/>
      <c r="X47" s="97"/>
      <c r="Y47" s="97"/>
      <c r="Z47" s="98" t="str">
        <f t="shared" ref="Z47" si="12">IF(O44=11,$AM$40,IF(U44=11,$AM$40,IF(AA44=11,$AM$40,"")))</f>
        <v/>
      </c>
      <c r="AA47" s="98"/>
      <c r="AB47" s="99"/>
      <c r="AC47" s="99"/>
      <c r="AD47" s="99"/>
      <c r="AE47" s="99"/>
      <c r="AF47" s="100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</row>
    <row r="48" spans="1:78" ht="13.5" customHeight="1" thickBot="1" x14ac:dyDescent="0.2">
      <c r="A48" s="192" t="s">
        <v>33</v>
      </c>
      <c r="B48" s="192"/>
      <c r="C48" s="192"/>
      <c r="D48" s="192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3" t="s">
        <v>5</v>
      </c>
      <c r="Q48" s="14"/>
      <c r="R48" s="1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</row>
    <row r="49" spans="1:32" ht="13.5" customHeight="1" thickTop="1" x14ac:dyDescent="0.15">
      <c r="A49" s="195" t="s">
        <v>34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6"/>
      <c r="P49" s="197" t="s">
        <v>35</v>
      </c>
      <c r="Q49" s="197"/>
      <c r="R49" s="197"/>
      <c r="S49" s="198"/>
      <c r="T49" s="199"/>
      <c r="U49" s="16" t="s">
        <v>36</v>
      </c>
      <c r="V49" s="17"/>
      <c r="W49" s="18" t="s">
        <v>37</v>
      </c>
      <c r="X49" s="200" t="s">
        <v>38</v>
      </c>
      <c r="Y49" s="201"/>
      <c r="Z49" s="201"/>
      <c r="AA49" s="201"/>
      <c r="AB49" s="201"/>
      <c r="AC49" s="201"/>
      <c r="AD49" s="201"/>
      <c r="AE49" s="201"/>
      <c r="AF49" s="202"/>
    </row>
    <row r="50" spans="1:32" ht="13.5" customHeight="1" x14ac:dyDescent="0.15">
      <c r="A50" s="195" t="s">
        <v>39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6"/>
      <c r="P50" s="197"/>
      <c r="Q50" s="197"/>
      <c r="R50" s="197"/>
      <c r="S50" s="19"/>
      <c r="T50" s="20" t="s">
        <v>40</v>
      </c>
      <c r="U50" s="19"/>
      <c r="V50" s="20" t="s">
        <v>41</v>
      </c>
      <c r="W50" s="18"/>
      <c r="X50" s="203"/>
      <c r="Y50" s="204"/>
      <c r="Z50" s="204"/>
      <c r="AA50" s="204"/>
      <c r="AB50" s="204"/>
      <c r="AC50" s="204"/>
      <c r="AD50" s="204"/>
      <c r="AE50" s="204"/>
      <c r="AF50" s="205"/>
    </row>
    <row r="51" spans="1:32" ht="13.5" customHeight="1" x14ac:dyDescent="0.15">
      <c r="A51" s="195" t="s">
        <v>42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6"/>
      <c r="P51" s="219" t="s">
        <v>43</v>
      </c>
      <c r="Q51" s="220"/>
      <c r="R51" s="221"/>
      <c r="S51" s="21" t="s">
        <v>44</v>
      </c>
      <c r="T51" s="21"/>
      <c r="U51" s="21"/>
      <c r="V51" s="21"/>
      <c r="W51" s="22"/>
      <c r="X51" s="203"/>
      <c r="Y51" s="204"/>
      <c r="Z51" s="204"/>
      <c r="AA51" s="204"/>
      <c r="AB51" s="204"/>
      <c r="AC51" s="204"/>
      <c r="AD51" s="204"/>
      <c r="AE51" s="204"/>
      <c r="AF51" s="205"/>
    </row>
    <row r="52" spans="1:32" ht="13.5" customHeight="1" x14ac:dyDescent="0.15">
      <c r="A52" s="195" t="s">
        <v>45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6"/>
      <c r="P52" s="219" t="s">
        <v>46</v>
      </c>
      <c r="Q52" s="220"/>
      <c r="R52" s="221"/>
      <c r="S52" s="21" t="s">
        <v>44</v>
      </c>
      <c r="T52" s="21"/>
      <c r="U52" s="21"/>
      <c r="V52" s="21"/>
      <c r="W52" s="22"/>
      <c r="X52" s="203"/>
      <c r="Y52" s="204"/>
      <c r="Z52" s="204"/>
      <c r="AA52" s="204"/>
      <c r="AB52" s="204"/>
      <c r="AC52" s="204"/>
      <c r="AD52" s="204"/>
      <c r="AE52" s="204"/>
      <c r="AF52" s="205"/>
    </row>
    <row r="53" spans="1:32" ht="13.5" customHeight="1" x14ac:dyDescent="0.15">
      <c r="A53" s="212" t="s">
        <v>89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3"/>
      <c r="P53" s="197" t="s">
        <v>6</v>
      </c>
      <c r="Q53" s="197"/>
      <c r="R53" s="197"/>
      <c r="S53" s="197"/>
      <c r="T53" s="197" t="s">
        <v>47</v>
      </c>
      <c r="U53" s="197"/>
      <c r="V53" s="197"/>
      <c r="W53" s="219"/>
      <c r="X53" s="203"/>
      <c r="Y53" s="204"/>
      <c r="Z53" s="204"/>
      <c r="AA53" s="204"/>
      <c r="AB53" s="204"/>
      <c r="AC53" s="204"/>
      <c r="AD53" s="204"/>
      <c r="AE53" s="204"/>
      <c r="AF53" s="205"/>
    </row>
    <row r="54" spans="1:32" ht="13.5" customHeight="1" x14ac:dyDescent="0.15">
      <c r="A54" s="212" t="s">
        <v>48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3"/>
      <c r="P54" s="164"/>
      <c r="Q54" s="164"/>
      <c r="R54" s="164"/>
      <c r="S54" s="164"/>
      <c r="T54" s="164"/>
      <c r="U54" s="164"/>
      <c r="V54" s="164"/>
      <c r="W54" s="214"/>
      <c r="X54" s="203"/>
      <c r="Y54" s="204"/>
      <c r="Z54" s="204"/>
      <c r="AA54" s="204"/>
      <c r="AB54" s="204"/>
      <c r="AC54" s="204"/>
      <c r="AD54" s="204"/>
      <c r="AE54" s="204"/>
      <c r="AF54" s="205"/>
    </row>
    <row r="55" spans="1:32" ht="19.5" customHeight="1" x14ac:dyDescent="0.15">
      <c r="A55" s="215" t="s">
        <v>49</v>
      </c>
      <c r="B55" s="215"/>
      <c r="C55" s="215"/>
      <c r="D55" s="216" t="s">
        <v>50</v>
      </c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8"/>
      <c r="P55" s="164"/>
      <c r="Q55" s="164"/>
      <c r="R55" s="164"/>
      <c r="S55" s="164"/>
      <c r="T55" s="164"/>
      <c r="U55" s="164"/>
      <c r="V55" s="164"/>
      <c r="W55" s="214"/>
      <c r="X55" s="206"/>
      <c r="Y55" s="207"/>
      <c r="Z55" s="207"/>
      <c r="AA55" s="207"/>
      <c r="AB55" s="207"/>
      <c r="AC55" s="207"/>
      <c r="AD55" s="207"/>
      <c r="AE55" s="207"/>
      <c r="AF55" s="208"/>
    </row>
    <row r="56" spans="1:32" ht="13.5" customHeight="1" thickBot="1" x14ac:dyDescent="0.2">
      <c r="A56" s="212" t="s">
        <v>51</v>
      </c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3"/>
      <c r="P56" s="164"/>
      <c r="Q56" s="164"/>
      <c r="R56" s="164"/>
      <c r="S56" s="164"/>
      <c r="T56" s="164"/>
      <c r="U56" s="164"/>
      <c r="V56" s="164"/>
      <c r="W56" s="214"/>
      <c r="X56" s="209"/>
      <c r="Y56" s="210"/>
      <c r="Z56" s="210"/>
      <c r="AA56" s="210"/>
      <c r="AB56" s="210"/>
      <c r="AC56" s="210"/>
      <c r="AD56" s="210"/>
      <c r="AE56" s="210"/>
      <c r="AF56" s="211"/>
    </row>
    <row r="57" spans="1:32" ht="13.5" customHeight="1" thickTop="1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5"/>
      <c r="Q57" s="15"/>
      <c r="R57" s="15"/>
      <c r="S57" s="15"/>
      <c r="T57" s="15"/>
      <c r="U57" s="15"/>
      <c r="V57" s="15"/>
      <c r="W57" s="15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ht="24.95" customHeight="1" thickBot="1" x14ac:dyDescent="0.2">
      <c r="A58" s="43" t="s">
        <v>55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</row>
    <row r="59" spans="1:32" ht="24.75" customHeight="1" thickTop="1" thickBot="1" x14ac:dyDescent="0.2">
      <c r="A59" s="44" t="s">
        <v>52</v>
      </c>
      <c r="B59" s="45"/>
      <c r="C59" s="45"/>
      <c r="D59" s="45"/>
      <c r="E59" s="45"/>
      <c r="F59" s="46"/>
      <c r="G59" s="47" t="str">
        <f>IF(G66="","",G4)</f>
        <v/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9"/>
      <c r="Z59" s="50" t="s">
        <v>15</v>
      </c>
      <c r="AA59" s="51"/>
      <c r="AB59" s="52"/>
      <c r="AC59" s="50" t="str">
        <f>IF(G66="","",AC4)</f>
        <v/>
      </c>
      <c r="AD59" s="51"/>
      <c r="AE59" s="51"/>
      <c r="AF59" s="53"/>
    </row>
    <row r="60" spans="1:32" ht="9" customHeight="1" thickTop="1" x14ac:dyDescent="0.1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</row>
    <row r="61" spans="1:32" ht="15" customHeight="1" x14ac:dyDescent="0.15">
      <c r="B61" s="28" t="s">
        <v>28</v>
      </c>
      <c r="C61" s="28"/>
      <c r="D61" s="37"/>
      <c r="E61" s="28" t="s">
        <v>29</v>
      </c>
      <c r="F61" s="10"/>
      <c r="H61" s="10"/>
      <c r="I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spans="1:32" ht="21" customHeight="1" x14ac:dyDescent="0.15">
      <c r="B62" s="35">
        <f>IF(B23="","",B23)</f>
        <v>1</v>
      </c>
      <c r="C62" s="55" t="str">
        <f t="shared" ref="C62:AE62" si="13">IF(C23="","",C23)</f>
        <v>一斉260農薬</v>
      </c>
      <c r="D62" s="55" t="str">
        <f t="shared" si="13"/>
        <v/>
      </c>
      <c r="E62" s="55" t="str">
        <f t="shared" si="13"/>
        <v/>
      </c>
      <c r="F62" s="56" t="str">
        <f t="shared" si="13"/>
        <v/>
      </c>
      <c r="G62" s="35">
        <f t="shared" si="13"/>
        <v>2</v>
      </c>
      <c r="H62" s="55" t="str">
        <f t="shared" si="13"/>
        <v>一斉505農薬</v>
      </c>
      <c r="I62" s="55" t="str">
        <f t="shared" si="13"/>
        <v/>
      </c>
      <c r="J62" s="55" t="str">
        <f t="shared" si="13"/>
        <v/>
      </c>
      <c r="K62" s="56" t="str">
        <f t="shared" si="13"/>
        <v/>
      </c>
      <c r="L62" s="36">
        <f t="shared" si="13"/>
        <v>3</v>
      </c>
      <c r="M62" s="55" t="str">
        <f t="shared" si="13"/>
        <v>一斉425農薬</v>
      </c>
      <c r="N62" s="55" t="str">
        <f t="shared" si="13"/>
        <v/>
      </c>
      <c r="O62" s="55" t="str">
        <f t="shared" si="13"/>
        <v/>
      </c>
      <c r="P62" s="56" t="str">
        <f t="shared" si="13"/>
        <v/>
      </c>
      <c r="Q62" s="36">
        <f t="shared" si="13"/>
        <v>4</v>
      </c>
      <c r="R62" s="55" t="str">
        <f t="shared" si="13"/>
        <v>一斉360農薬</v>
      </c>
      <c r="S62" s="55" t="str">
        <f t="shared" si="13"/>
        <v/>
      </c>
      <c r="T62" s="55" t="str">
        <f t="shared" si="13"/>
        <v/>
      </c>
      <c r="U62" s="56" t="str">
        <f t="shared" si="13"/>
        <v/>
      </c>
      <c r="V62" s="36">
        <f t="shared" si="13"/>
        <v>5</v>
      </c>
      <c r="W62" s="55" t="str">
        <f t="shared" si="13"/>
        <v>一斉160農薬</v>
      </c>
      <c r="X62" s="55" t="str">
        <f t="shared" si="13"/>
        <v/>
      </c>
      <c r="Y62" s="55" t="str">
        <f t="shared" si="13"/>
        <v/>
      </c>
      <c r="Z62" s="56" t="str">
        <f t="shared" si="13"/>
        <v/>
      </c>
      <c r="AA62" s="36">
        <f t="shared" si="13"/>
        <v>6</v>
      </c>
      <c r="AB62" s="55" t="str">
        <f t="shared" si="13"/>
        <v>一斉100農薬</v>
      </c>
      <c r="AC62" s="55" t="str">
        <f t="shared" si="13"/>
        <v/>
      </c>
      <c r="AD62" s="55" t="str">
        <f t="shared" si="13"/>
        <v/>
      </c>
      <c r="AE62" s="56" t="str">
        <f t="shared" si="13"/>
        <v/>
      </c>
      <c r="AF62" s="11"/>
    </row>
    <row r="63" spans="1:32" ht="21" customHeight="1" x14ac:dyDescent="0.15">
      <c r="B63" s="35">
        <f>IF(B24="","",B24)</f>
        <v>7</v>
      </c>
      <c r="C63" s="55" t="str">
        <f t="shared" ref="C63:AE63" si="14">IF(C24="","",C24)</f>
        <v>グリホサート</v>
      </c>
      <c r="D63" s="55" t="str">
        <f t="shared" si="14"/>
        <v/>
      </c>
      <c r="E63" s="55" t="str">
        <f t="shared" si="14"/>
        <v/>
      </c>
      <c r="F63" s="56" t="str">
        <f t="shared" si="14"/>
        <v/>
      </c>
      <c r="G63" s="35">
        <f t="shared" si="14"/>
        <v>8</v>
      </c>
      <c r="H63" s="55" t="str">
        <f t="shared" si="14"/>
        <v>ヘプタクロル</v>
      </c>
      <c r="I63" s="55" t="str">
        <f t="shared" si="14"/>
        <v/>
      </c>
      <c r="J63" s="55" t="str">
        <f t="shared" si="14"/>
        <v/>
      </c>
      <c r="K63" s="56" t="str">
        <f t="shared" si="14"/>
        <v/>
      </c>
      <c r="L63" s="36">
        <f t="shared" si="14"/>
        <v>9</v>
      </c>
      <c r="M63" s="55" t="str">
        <f t="shared" si="14"/>
        <v>リン化水素</v>
      </c>
      <c r="N63" s="55" t="str">
        <f t="shared" si="14"/>
        <v/>
      </c>
      <c r="O63" s="55" t="str">
        <f t="shared" si="14"/>
        <v/>
      </c>
      <c r="P63" s="56" t="str">
        <f t="shared" si="14"/>
        <v/>
      </c>
      <c r="Q63" s="36">
        <f t="shared" si="14"/>
        <v>10</v>
      </c>
      <c r="R63" s="108" t="str">
        <f t="shared" si="14"/>
        <v>デオキシニバレノール（DON） </v>
      </c>
      <c r="S63" s="108" t="str">
        <f t="shared" si="14"/>
        <v/>
      </c>
      <c r="T63" s="108" t="str">
        <f t="shared" si="14"/>
        <v/>
      </c>
      <c r="U63" s="109" t="str">
        <f t="shared" si="14"/>
        <v/>
      </c>
      <c r="V63" s="36">
        <f t="shared" si="14"/>
        <v>11</v>
      </c>
      <c r="W63" s="55" t="str">
        <f t="shared" si="14"/>
        <v>その他一斉農薬</v>
      </c>
      <c r="X63" s="55" t="str">
        <f t="shared" si="14"/>
        <v/>
      </c>
      <c r="Y63" s="55" t="str">
        <f t="shared" si="14"/>
        <v/>
      </c>
      <c r="Z63" s="56" t="str">
        <f t="shared" si="14"/>
        <v/>
      </c>
      <c r="AA63" s="36">
        <f t="shared" si="14"/>
        <v>12</v>
      </c>
      <c r="AB63" s="55" t="str">
        <f t="shared" si="14"/>
        <v>その他個別分析</v>
      </c>
      <c r="AC63" s="55" t="str">
        <f t="shared" si="14"/>
        <v/>
      </c>
      <c r="AD63" s="55" t="str">
        <f t="shared" si="14"/>
        <v/>
      </c>
      <c r="AE63" s="56" t="str">
        <f t="shared" si="14"/>
        <v/>
      </c>
      <c r="AF63" s="11"/>
    </row>
    <row r="64" spans="1:32" ht="9" customHeight="1" thickBo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 spans="1:78" s="7" customFormat="1" ht="30" customHeight="1" thickTop="1" thickBot="1" x14ac:dyDescent="0.2">
      <c r="A65" s="101" t="s">
        <v>4</v>
      </c>
      <c r="B65" s="102"/>
      <c r="C65" s="102"/>
      <c r="D65" s="102"/>
      <c r="E65" s="102" t="s">
        <v>30</v>
      </c>
      <c r="F65" s="103"/>
      <c r="G65" s="186" t="s">
        <v>31</v>
      </c>
      <c r="H65" s="187"/>
      <c r="I65" s="187"/>
      <c r="J65" s="187"/>
      <c r="K65" s="187"/>
      <c r="L65" s="188"/>
      <c r="M65" s="189" t="s">
        <v>58</v>
      </c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1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</row>
    <row r="66" spans="1:78" s="7" customFormat="1" ht="15" customHeight="1" x14ac:dyDescent="0.15">
      <c r="A66" s="104"/>
      <c r="B66" s="105"/>
      <c r="C66" s="105"/>
      <c r="D66" s="106"/>
      <c r="E66" s="107">
        <v>6</v>
      </c>
      <c r="F66" s="105"/>
      <c r="G66" s="68"/>
      <c r="H66" s="69"/>
      <c r="I66" s="69"/>
      <c r="J66" s="69"/>
      <c r="K66" s="69"/>
      <c r="L66" s="70"/>
      <c r="M66" s="41" t="s">
        <v>32</v>
      </c>
      <c r="N66" s="42"/>
      <c r="O66" s="40"/>
      <c r="P66" s="77" t="str">
        <f>IF(O66="","",_xlfn.XLOOKUP(O66,AL:AL,AM:AM,$AM$37))</f>
        <v/>
      </c>
      <c r="Q66" s="78"/>
      <c r="R66" s="78"/>
      <c r="S66" s="78"/>
      <c r="T66" s="78"/>
      <c r="U66" s="40"/>
      <c r="V66" s="77" t="str">
        <f>IF(U66="","",_xlfn.XLOOKUP(U66,$AJ:$AJ,$AM:$AM,""))</f>
        <v/>
      </c>
      <c r="W66" s="78"/>
      <c r="X66" s="78"/>
      <c r="Y66" s="78"/>
      <c r="Z66" s="78"/>
      <c r="AA66" s="40"/>
      <c r="AB66" s="77" t="str">
        <f>IF(AA66="","",_xlfn.XLOOKUP(AA66,$AJ:$AJ,$AM:$AM,""))</f>
        <v/>
      </c>
      <c r="AC66" s="78"/>
      <c r="AD66" s="78"/>
      <c r="AE66" s="78"/>
      <c r="AF66" s="79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</row>
    <row r="67" spans="1:78" s="7" customFormat="1" ht="15" customHeight="1" x14ac:dyDescent="0.15">
      <c r="A67" s="60"/>
      <c r="B67" s="54"/>
      <c r="C67" s="54"/>
      <c r="D67" s="61"/>
      <c r="E67" s="66"/>
      <c r="F67" s="54"/>
      <c r="G67" s="71"/>
      <c r="H67" s="72"/>
      <c r="I67" s="72"/>
      <c r="J67" s="72"/>
      <c r="K67" s="72"/>
      <c r="L67" s="73"/>
      <c r="M67" s="80"/>
      <c r="N67" s="81"/>
      <c r="O67" s="81"/>
      <c r="P67" s="81"/>
      <c r="Q67" s="82"/>
      <c r="R67" s="80"/>
      <c r="S67" s="81"/>
      <c r="T67" s="81"/>
      <c r="U67" s="81"/>
      <c r="V67" s="82"/>
      <c r="W67" s="80"/>
      <c r="X67" s="81"/>
      <c r="Y67" s="81"/>
      <c r="Z67" s="81"/>
      <c r="AA67" s="82"/>
      <c r="AB67" s="80"/>
      <c r="AC67" s="81"/>
      <c r="AD67" s="81"/>
      <c r="AE67" s="81"/>
      <c r="AF67" s="83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</row>
    <row r="68" spans="1:78" s="7" customFormat="1" ht="15" customHeight="1" x14ac:dyDescent="0.15">
      <c r="A68" s="60"/>
      <c r="B68" s="54"/>
      <c r="C68" s="54"/>
      <c r="D68" s="61"/>
      <c r="E68" s="66"/>
      <c r="F68" s="54"/>
      <c r="G68" s="71"/>
      <c r="H68" s="72"/>
      <c r="I68" s="72"/>
      <c r="J68" s="72"/>
      <c r="K68" s="72"/>
      <c r="L68" s="73"/>
      <c r="M68" s="80"/>
      <c r="N68" s="81"/>
      <c r="O68" s="81"/>
      <c r="P68" s="81"/>
      <c r="Q68" s="82"/>
      <c r="R68" s="80"/>
      <c r="S68" s="81"/>
      <c r="T68" s="81"/>
      <c r="U68" s="81"/>
      <c r="V68" s="82"/>
      <c r="W68" s="80"/>
      <c r="X68" s="81"/>
      <c r="Y68" s="81"/>
      <c r="Z68" s="81"/>
      <c r="AA68" s="82"/>
      <c r="AB68" s="80"/>
      <c r="AC68" s="81"/>
      <c r="AD68" s="81"/>
      <c r="AE68" s="81"/>
      <c r="AF68" s="83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</row>
    <row r="69" spans="1:78" s="7" customFormat="1" ht="15" customHeight="1" thickBot="1" x14ac:dyDescent="0.2">
      <c r="A69" s="62"/>
      <c r="B69" s="63"/>
      <c r="C69" s="63"/>
      <c r="D69" s="64"/>
      <c r="E69" s="67"/>
      <c r="F69" s="63"/>
      <c r="G69" s="74"/>
      <c r="H69" s="75"/>
      <c r="I69" s="75"/>
      <c r="J69" s="75"/>
      <c r="K69" s="75"/>
      <c r="L69" s="76"/>
      <c r="M69" s="84" t="str">
        <f t="shared" ref="M69" si="15">IF(O66=11,$AM$38,IF(U66=11,$AM$38,IF(AA66=11,$AM$38,"")))</f>
        <v/>
      </c>
      <c r="N69" s="85"/>
      <c r="O69" s="85"/>
      <c r="P69" s="85"/>
      <c r="Q69" s="85"/>
      <c r="R69" s="85"/>
      <c r="S69" s="85"/>
      <c r="T69" s="85"/>
      <c r="U69" s="85"/>
      <c r="V69" s="86" t="str">
        <f t="shared" ref="V69" si="16">IF(O66=11,$AM$39,IF(U66=11,$AM$39,IF(AA66=11,$AM$39,"")))</f>
        <v/>
      </c>
      <c r="W69" s="86"/>
      <c r="X69" s="87"/>
      <c r="Y69" s="87"/>
      <c r="Z69" s="88" t="str">
        <f t="shared" ref="Z69" si="17">IF(O66=11,$AM$40,IF(U66=11,$AM$40,IF(AA66=11,$AM$40,"")))</f>
        <v/>
      </c>
      <c r="AA69" s="88"/>
      <c r="AB69" s="89"/>
      <c r="AC69" s="89"/>
      <c r="AD69" s="89"/>
      <c r="AE69" s="89"/>
      <c r="AF69" s="90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</row>
    <row r="70" spans="1:78" s="7" customFormat="1" ht="15" customHeight="1" x14ac:dyDescent="0.15">
      <c r="A70" s="104"/>
      <c r="B70" s="105"/>
      <c r="C70" s="105"/>
      <c r="D70" s="106"/>
      <c r="E70" s="107">
        <v>7</v>
      </c>
      <c r="F70" s="105"/>
      <c r="G70" s="68"/>
      <c r="H70" s="69"/>
      <c r="I70" s="69"/>
      <c r="J70" s="69"/>
      <c r="K70" s="69"/>
      <c r="L70" s="70"/>
      <c r="M70" s="41" t="s">
        <v>32</v>
      </c>
      <c r="N70" s="42"/>
      <c r="O70" s="40"/>
      <c r="P70" s="77" t="str">
        <f>IF(O70="","",_xlfn.XLOOKUP(O70,AL:AL,AM:AM,$AM$37))</f>
        <v/>
      </c>
      <c r="Q70" s="78"/>
      <c r="R70" s="78"/>
      <c r="S70" s="78"/>
      <c r="T70" s="78"/>
      <c r="U70" s="40"/>
      <c r="V70" s="77" t="str">
        <f>IF(U70="","",_xlfn.XLOOKUP(U70,$AJ:$AJ,$AM:$AM,""))</f>
        <v/>
      </c>
      <c r="W70" s="78"/>
      <c r="X70" s="78"/>
      <c r="Y70" s="78"/>
      <c r="Z70" s="78"/>
      <c r="AA70" s="40"/>
      <c r="AB70" s="77" t="str">
        <f>IF(AA70="","",_xlfn.XLOOKUP(AA70,$AJ:$AJ,$AM:$AM,""))</f>
        <v/>
      </c>
      <c r="AC70" s="78"/>
      <c r="AD70" s="78"/>
      <c r="AE70" s="78"/>
      <c r="AF70" s="79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</row>
    <row r="71" spans="1:78" s="7" customFormat="1" ht="15" customHeight="1" x14ac:dyDescent="0.15">
      <c r="A71" s="60"/>
      <c r="B71" s="54"/>
      <c r="C71" s="54"/>
      <c r="D71" s="61"/>
      <c r="E71" s="66"/>
      <c r="F71" s="54"/>
      <c r="G71" s="71"/>
      <c r="H71" s="72"/>
      <c r="I71" s="72"/>
      <c r="J71" s="72"/>
      <c r="K71" s="72"/>
      <c r="L71" s="73"/>
      <c r="M71" s="80"/>
      <c r="N71" s="81"/>
      <c r="O71" s="81"/>
      <c r="P71" s="81"/>
      <c r="Q71" s="82"/>
      <c r="R71" s="80"/>
      <c r="S71" s="81"/>
      <c r="T71" s="81"/>
      <c r="U71" s="81"/>
      <c r="V71" s="82"/>
      <c r="W71" s="80"/>
      <c r="X71" s="81"/>
      <c r="Y71" s="81"/>
      <c r="Z71" s="81"/>
      <c r="AA71" s="82"/>
      <c r="AB71" s="80"/>
      <c r="AC71" s="81"/>
      <c r="AD71" s="81"/>
      <c r="AE71" s="81"/>
      <c r="AF71" s="83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</row>
    <row r="72" spans="1:78" s="7" customFormat="1" ht="15" customHeight="1" x14ac:dyDescent="0.15">
      <c r="A72" s="60"/>
      <c r="B72" s="54"/>
      <c r="C72" s="54"/>
      <c r="D72" s="61"/>
      <c r="E72" s="66"/>
      <c r="F72" s="54"/>
      <c r="G72" s="71"/>
      <c r="H72" s="72"/>
      <c r="I72" s="72"/>
      <c r="J72" s="72"/>
      <c r="K72" s="72"/>
      <c r="L72" s="73"/>
      <c r="M72" s="80"/>
      <c r="N72" s="81"/>
      <c r="O72" s="81"/>
      <c r="P72" s="81"/>
      <c r="Q72" s="82"/>
      <c r="R72" s="80"/>
      <c r="S72" s="81"/>
      <c r="T72" s="81"/>
      <c r="U72" s="81"/>
      <c r="V72" s="82"/>
      <c r="W72" s="80"/>
      <c r="X72" s="81"/>
      <c r="Y72" s="81"/>
      <c r="Z72" s="81"/>
      <c r="AA72" s="82"/>
      <c r="AB72" s="80"/>
      <c r="AC72" s="81"/>
      <c r="AD72" s="81"/>
      <c r="AE72" s="81"/>
      <c r="AF72" s="83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</row>
    <row r="73" spans="1:78" s="7" customFormat="1" ht="15" customHeight="1" thickBot="1" x14ac:dyDescent="0.2">
      <c r="A73" s="62"/>
      <c r="B73" s="63"/>
      <c r="C73" s="63"/>
      <c r="D73" s="64"/>
      <c r="E73" s="67"/>
      <c r="F73" s="63"/>
      <c r="G73" s="74"/>
      <c r="H73" s="75"/>
      <c r="I73" s="75"/>
      <c r="J73" s="75"/>
      <c r="K73" s="75"/>
      <c r="L73" s="76"/>
      <c r="M73" s="84" t="str">
        <f t="shared" ref="M73" si="18">IF(O70=11,$AM$38,IF(U70=11,$AM$38,IF(AA70=11,$AM$38,"")))</f>
        <v/>
      </c>
      <c r="N73" s="85"/>
      <c r="O73" s="85"/>
      <c r="P73" s="85"/>
      <c r="Q73" s="85"/>
      <c r="R73" s="85"/>
      <c r="S73" s="85"/>
      <c r="T73" s="85"/>
      <c r="U73" s="85"/>
      <c r="V73" s="86" t="str">
        <f t="shared" ref="V73" si="19">IF(O70=11,$AM$39,IF(U70=11,$AM$39,IF(AA70=11,$AM$39,"")))</f>
        <v/>
      </c>
      <c r="W73" s="86"/>
      <c r="X73" s="87"/>
      <c r="Y73" s="87"/>
      <c r="Z73" s="88" t="str">
        <f t="shared" ref="Z73" si="20">IF(O70=11,$AM$40,IF(U70=11,$AM$40,IF(AA70=11,$AM$40,"")))</f>
        <v/>
      </c>
      <c r="AA73" s="88"/>
      <c r="AB73" s="89"/>
      <c r="AC73" s="89"/>
      <c r="AD73" s="89"/>
      <c r="AE73" s="89"/>
      <c r="AF73" s="90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</row>
    <row r="74" spans="1:78" s="7" customFormat="1" ht="15" customHeight="1" x14ac:dyDescent="0.15">
      <c r="A74" s="57"/>
      <c r="B74" s="58"/>
      <c r="C74" s="58"/>
      <c r="D74" s="59"/>
      <c r="E74" s="65">
        <v>8</v>
      </c>
      <c r="F74" s="58"/>
      <c r="G74" s="68"/>
      <c r="H74" s="69"/>
      <c r="I74" s="69"/>
      <c r="J74" s="69"/>
      <c r="K74" s="69"/>
      <c r="L74" s="70"/>
      <c r="M74" s="41" t="s">
        <v>32</v>
      </c>
      <c r="N74" s="42"/>
      <c r="O74" s="40"/>
      <c r="P74" s="77" t="str">
        <f>IF(O74="","",_xlfn.XLOOKUP(O74,AL:AL,AM:AM,$AM$37))</f>
        <v/>
      </c>
      <c r="Q74" s="78"/>
      <c r="R74" s="78"/>
      <c r="S74" s="78"/>
      <c r="T74" s="78"/>
      <c r="U74" s="40"/>
      <c r="V74" s="77" t="str">
        <f>IF(U74="","",_xlfn.XLOOKUP(U74,$AJ:$AJ,$AM:$AM,""))</f>
        <v/>
      </c>
      <c r="W74" s="78"/>
      <c r="X74" s="78"/>
      <c r="Y74" s="78"/>
      <c r="Z74" s="78"/>
      <c r="AA74" s="40"/>
      <c r="AB74" s="77" t="str">
        <f>IF(AA74="","",_xlfn.XLOOKUP(AA74,$AJ:$AJ,$AM:$AM,""))</f>
        <v/>
      </c>
      <c r="AC74" s="78"/>
      <c r="AD74" s="78"/>
      <c r="AE74" s="78"/>
      <c r="AF74" s="79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</row>
    <row r="75" spans="1:78" s="7" customFormat="1" ht="15" customHeight="1" x14ac:dyDescent="0.15">
      <c r="A75" s="60"/>
      <c r="B75" s="54"/>
      <c r="C75" s="54"/>
      <c r="D75" s="61"/>
      <c r="E75" s="66"/>
      <c r="F75" s="54"/>
      <c r="G75" s="71"/>
      <c r="H75" s="72"/>
      <c r="I75" s="72"/>
      <c r="J75" s="72"/>
      <c r="K75" s="72"/>
      <c r="L75" s="73"/>
      <c r="M75" s="80"/>
      <c r="N75" s="81"/>
      <c r="O75" s="81"/>
      <c r="P75" s="81"/>
      <c r="Q75" s="82"/>
      <c r="R75" s="80"/>
      <c r="S75" s="81"/>
      <c r="T75" s="81"/>
      <c r="U75" s="81"/>
      <c r="V75" s="82"/>
      <c r="W75" s="80"/>
      <c r="X75" s="81"/>
      <c r="Y75" s="81"/>
      <c r="Z75" s="81"/>
      <c r="AA75" s="82"/>
      <c r="AB75" s="80"/>
      <c r="AC75" s="81"/>
      <c r="AD75" s="81"/>
      <c r="AE75" s="81"/>
      <c r="AF75" s="83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</row>
    <row r="76" spans="1:78" s="7" customFormat="1" ht="15" customHeight="1" x14ac:dyDescent="0.15">
      <c r="A76" s="60"/>
      <c r="B76" s="54"/>
      <c r="C76" s="54"/>
      <c r="D76" s="61"/>
      <c r="E76" s="66"/>
      <c r="F76" s="54"/>
      <c r="G76" s="71"/>
      <c r="H76" s="72"/>
      <c r="I76" s="72"/>
      <c r="J76" s="72"/>
      <c r="K76" s="72"/>
      <c r="L76" s="73"/>
      <c r="M76" s="80"/>
      <c r="N76" s="81"/>
      <c r="O76" s="81"/>
      <c r="P76" s="81"/>
      <c r="Q76" s="82"/>
      <c r="R76" s="80"/>
      <c r="S76" s="81"/>
      <c r="T76" s="81"/>
      <c r="U76" s="81"/>
      <c r="V76" s="82"/>
      <c r="W76" s="80"/>
      <c r="X76" s="81"/>
      <c r="Y76" s="81"/>
      <c r="Z76" s="81"/>
      <c r="AA76" s="82"/>
      <c r="AB76" s="80"/>
      <c r="AC76" s="81"/>
      <c r="AD76" s="81"/>
      <c r="AE76" s="81"/>
      <c r="AF76" s="83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</row>
    <row r="77" spans="1:78" s="7" customFormat="1" ht="15" customHeight="1" thickBot="1" x14ac:dyDescent="0.2">
      <c r="A77" s="60"/>
      <c r="B77" s="54"/>
      <c r="C77" s="54"/>
      <c r="D77" s="61"/>
      <c r="E77" s="66"/>
      <c r="F77" s="54"/>
      <c r="G77" s="74"/>
      <c r="H77" s="75"/>
      <c r="I77" s="75"/>
      <c r="J77" s="75"/>
      <c r="K77" s="75"/>
      <c r="L77" s="76"/>
      <c r="M77" s="84" t="str">
        <f t="shared" ref="M77" si="21">IF(O74=11,$AM$38,IF(U74=11,$AM$38,IF(AA74=11,$AM$38,"")))</f>
        <v/>
      </c>
      <c r="N77" s="85"/>
      <c r="O77" s="85"/>
      <c r="P77" s="85"/>
      <c r="Q77" s="85"/>
      <c r="R77" s="85"/>
      <c r="S77" s="85"/>
      <c r="T77" s="85"/>
      <c r="U77" s="85"/>
      <c r="V77" s="86" t="str">
        <f t="shared" ref="V77" si="22">IF(O74=11,$AM$39,IF(U74=11,$AM$39,IF(AA74=11,$AM$39,"")))</f>
        <v/>
      </c>
      <c r="W77" s="86"/>
      <c r="X77" s="87"/>
      <c r="Y77" s="87"/>
      <c r="Z77" s="88" t="str">
        <f t="shared" ref="Z77" si="23">IF(O74=11,$AM$40,IF(U74=11,$AM$40,IF(AA74=11,$AM$40,"")))</f>
        <v/>
      </c>
      <c r="AA77" s="88"/>
      <c r="AB77" s="89"/>
      <c r="AC77" s="89"/>
      <c r="AD77" s="89"/>
      <c r="AE77" s="89"/>
      <c r="AF77" s="90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</row>
    <row r="78" spans="1:78" s="7" customFormat="1" ht="15" customHeight="1" x14ac:dyDescent="0.15">
      <c r="A78" s="57"/>
      <c r="B78" s="58"/>
      <c r="C78" s="58"/>
      <c r="D78" s="59"/>
      <c r="E78" s="65">
        <v>9</v>
      </c>
      <c r="F78" s="58"/>
      <c r="G78" s="68"/>
      <c r="H78" s="69"/>
      <c r="I78" s="69"/>
      <c r="J78" s="69"/>
      <c r="K78" s="69"/>
      <c r="L78" s="70"/>
      <c r="M78" s="41" t="s">
        <v>32</v>
      </c>
      <c r="N78" s="42"/>
      <c r="O78" s="40"/>
      <c r="P78" s="77" t="str">
        <f>IF(O78="","",_xlfn.XLOOKUP(O78,AL:AL,AM:AM,$AM$37))</f>
        <v/>
      </c>
      <c r="Q78" s="78"/>
      <c r="R78" s="78"/>
      <c r="S78" s="78"/>
      <c r="T78" s="78"/>
      <c r="U78" s="40"/>
      <c r="V78" s="77" t="str">
        <f>IF(U78="","",_xlfn.XLOOKUP(U78,$AJ:$AJ,$AM:$AM,""))</f>
        <v/>
      </c>
      <c r="W78" s="78"/>
      <c r="X78" s="78"/>
      <c r="Y78" s="78"/>
      <c r="Z78" s="78"/>
      <c r="AA78" s="40"/>
      <c r="AB78" s="77" t="str">
        <f>IF(AA78="","",_xlfn.XLOOKUP(AA78,$AJ:$AJ,$AM:$AM,""))</f>
        <v/>
      </c>
      <c r="AC78" s="78"/>
      <c r="AD78" s="78"/>
      <c r="AE78" s="78"/>
      <c r="AF78" s="79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</row>
    <row r="79" spans="1:78" s="7" customFormat="1" ht="15" customHeight="1" x14ac:dyDescent="0.15">
      <c r="A79" s="60"/>
      <c r="B79" s="54"/>
      <c r="C79" s="54"/>
      <c r="D79" s="61"/>
      <c r="E79" s="66"/>
      <c r="F79" s="54"/>
      <c r="G79" s="71"/>
      <c r="H79" s="72"/>
      <c r="I79" s="72"/>
      <c r="J79" s="72"/>
      <c r="K79" s="72"/>
      <c r="L79" s="73"/>
      <c r="M79" s="80"/>
      <c r="N79" s="81"/>
      <c r="O79" s="81"/>
      <c r="P79" s="81"/>
      <c r="Q79" s="82"/>
      <c r="R79" s="80"/>
      <c r="S79" s="81"/>
      <c r="T79" s="81"/>
      <c r="U79" s="81"/>
      <c r="V79" s="82"/>
      <c r="W79" s="80"/>
      <c r="X79" s="81"/>
      <c r="Y79" s="81"/>
      <c r="Z79" s="81"/>
      <c r="AA79" s="82"/>
      <c r="AB79" s="80"/>
      <c r="AC79" s="81"/>
      <c r="AD79" s="81"/>
      <c r="AE79" s="81"/>
      <c r="AF79" s="83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</row>
    <row r="80" spans="1:78" s="7" customFormat="1" ht="15" customHeight="1" x14ac:dyDescent="0.15">
      <c r="A80" s="60"/>
      <c r="B80" s="54"/>
      <c r="C80" s="54"/>
      <c r="D80" s="61"/>
      <c r="E80" s="66"/>
      <c r="F80" s="54"/>
      <c r="G80" s="71"/>
      <c r="H80" s="72"/>
      <c r="I80" s="72"/>
      <c r="J80" s="72"/>
      <c r="K80" s="72"/>
      <c r="L80" s="73"/>
      <c r="M80" s="80"/>
      <c r="N80" s="81"/>
      <c r="O80" s="81"/>
      <c r="P80" s="81"/>
      <c r="Q80" s="82"/>
      <c r="R80" s="80"/>
      <c r="S80" s="81"/>
      <c r="T80" s="81"/>
      <c r="U80" s="81"/>
      <c r="V80" s="82"/>
      <c r="W80" s="80"/>
      <c r="X80" s="81"/>
      <c r="Y80" s="81"/>
      <c r="Z80" s="81"/>
      <c r="AA80" s="82"/>
      <c r="AB80" s="80"/>
      <c r="AC80" s="81"/>
      <c r="AD80" s="81"/>
      <c r="AE80" s="81"/>
      <c r="AF80" s="83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</row>
    <row r="81" spans="1:78" s="7" customFormat="1" ht="15" customHeight="1" thickBot="1" x14ac:dyDescent="0.2">
      <c r="A81" s="60"/>
      <c r="B81" s="54"/>
      <c r="C81" s="54"/>
      <c r="D81" s="61"/>
      <c r="E81" s="66"/>
      <c r="F81" s="54"/>
      <c r="G81" s="74"/>
      <c r="H81" s="75"/>
      <c r="I81" s="75"/>
      <c r="J81" s="75"/>
      <c r="K81" s="75"/>
      <c r="L81" s="76"/>
      <c r="M81" s="84" t="str">
        <f t="shared" ref="M81" si="24">IF(O78=11,$AM$38,IF(U78=11,$AM$38,IF(AA78=11,$AM$38,"")))</f>
        <v/>
      </c>
      <c r="N81" s="85"/>
      <c r="O81" s="85"/>
      <c r="P81" s="85"/>
      <c r="Q81" s="85"/>
      <c r="R81" s="85"/>
      <c r="S81" s="85"/>
      <c r="T81" s="85"/>
      <c r="U81" s="85"/>
      <c r="V81" s="86" t="str">
        <f t="shared" ref="V81" si="25">IF(O78=11,$AM$39,IF(U78=11,$AM$39,IF(AA78=11,$AM$39,"")))</f>
        <v/>
      </c>
      <c r="W81" s="86"/>
      <c r="X81" s="87"/>
      <c r="Y81" s="87"/>
      <c r="Z81" s="88" t="str">
        <f t="shared" ref="Z81" si="26">IF(O78=11,$AM$40,IF(U78=11,$AM$40,IF(AA78=11,$AM$40,"")))</f>
        <v/>
      </c>
      <c r="AA81" s="88"/>
      <c r="AB81" s="89"/>
      <c r="AC81" s="89"/>
      <c r="AD81" s="89"/>
      <c r="AE81" s="89"/>
      <c r="AF81" s="90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</row>
    <row r="82" spans="1:78" s="7" customFormat="1" ht="15" customHeight="1" x14ac:dyDescent="0.15">
      <c r="A82" s="57"/>
      <c r="B82" s="58"/>
      <c r="C82" s="58"/>
      <c r="D82" s="59"/>
      <c r="E82" s="65">
        <v>10</v>
      </c>
      <c r="F82" s="58"/>
      <c r="G82" s="68"/>
      <c r="H82" s="69"/>
      <c r="I82" s="69"/>
      <c r="J82" s="69"/>
      <c r="K82" s="69"/>
      <c r="L82" s="70"/>
      <c r="M82" s="41" t="s">
        <v>32</v>
      </c>
      <c r="N82" s="42"/>
      <c r="O82" s="40"/>
      <c r="P82" s="77" t="str">
        <f>IF(O82="","",_xlfn.XLOOKUP(O82,AL:AL,AM:AM,$AM$37))</f>
        <v/>
      </c>
      <c r="Q82" s="78"/>
      <c r="R82" s="78"/>
      <c r="S82" s="78"/>
      <c r="T82" s="78"/>
      <c r="U82" s="40"/>
      <c r="V82" s="77" t="str">
        <f>IF(U82="","",_xlfn.XLOOKUP(U82,$AJ:$AJ,$AM:$AM,""))</f>
        <v/>
      </c>
      <c r="W82" s="78"/>
      <c r="X82" s="78"/>
      <c r="Y82" s="78"/>
      <c r="Z82" s="78"/>
      <c r="AA82" s="40"/>
      <c r="AB82" s="77" t="str">
        <f>IF(AA82="","",_xlfn.XLOOKUP(AA82,$AJ:$AJ,$AM:$AM,""))</f>
        <v/>
      </c>
      <c r="AC82" s="78"/>
      <c r="AD82" s="78"/>
      <c r="AE82" s="78"/>
      <c r="AF82" s="79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</row>
    <row r="83" spans="1:78" s="7" customFormat="1" ht="15" customHeight="1" x14ac:dyDescent="0.15">
      <c r="A83" s="60"/>
      <c r="B83" s="54"/>
      <c r="C83" s="54"/>
      <c r="D83" s="61"/>
      <c r="E83" s="66"/>
      <c r="F83" s="54"/>
      <c r="G83" s="71"/>
      <c r="H83" s="72"/>
      <c r="I83" s="72"/>
      <c r="J83" s="72"/>
      <c r="K83" s="72"/>
      <c r="L83" s="73"/>
      <c r="M83" s="80"/>
      <c r="N83" s="81"/>
      <c r="O83" s="81"/>
      <c r="P83" s="81"/>
      <c r="Q83" s="82"/>
      <c r="R83" s="80"/>
      <c r="S83" s="81"/>
      <c r="T83" s="81"/>
      <c r="U83" s="81"/>
      <c r="V83" s="82"/>
      <c r="W83" s="80"/>
      <c r="X83" s="81"/>
      <c r="Y83" s="81"/>
      <c r="Z83" s="81"/>
      <c r="AA83" s="82"/>
      <c r="AB83" s="80"/>
      <c r="AC83" s="81"/>
      <c r="AD83" s="81"/>
      <c r="AE83" s="81"/>
      <c r="AF83" s="83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</row>
    <row r="84" spans="1:78" s="7" customFormat="1" ht="15" customHeight="1" x14ac:dyDescent="0.15">
      <c r="A84" s="60"/>
      <c r="B84" s="54"/>
      <c r="C84" s="54"/>
      <c r="D84" s="61"/>
      <c r="E84" s="66"/>
      <c r="F84" s="54"/>
      <c r="G84" s="71"/>
      <c r="H84" s="72"/>
      <c r="I84" s="72"/>
      <c r="J84" s="72"/>
      <c r="K84" s="72"/>
      <c r="L84" s="73"/>
      <c r="M84" s="80"/>
      <c r="N84" s="81"/>
      <c r="O84" s="81"/>
      <c r="P84" s="81"/>
      <c r="Q84" s="82"/>
      <c r="R84" s="80"/>
      <c r="S84" s="81"/>
      <c r="T84" s="81"/>
      <c r="U84" s="81"/>
      <c r="V84" s="82"/>
      <c r="W84" s="80"/>
      <c r="X84" s="81"/>
      <c r="Y84" s="81"/>
      <c r="Z84" s="81"/>
      <c r="AA84" s="82"/>
      <c r="AB84" s="80"/>
      <c r="AC84" s="81"/>
      <c r="AD84" s="81"/>
      <c r="AE84" s="81"/>
      <c r="AF84" s="83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</row>
    <row r="85" spans="1:78" s="7" customFormat="1" ht="15" customHeight="1" thickBot="1" x14ac:dyDescent="0.2">
      <c r="A85" s="62"/>
      <c r="B85" s="63"/>
      <c r="C85" s="63"/>
      <c r="D85" s="64"/>
      <c r="E85" s="67"/>
      <c r="F85" s="63"/>
      <c r="G85" s="74"/>
      <c r="H85" s="75"/>
      <c r="I85" s="75"/>
      <c r="J85" s="75"/>
      <c r="K85" s="75"/>
      <c r="L85" s="76"/>
      <c r="M85" s="84" t="str">
        <f t="shared" ref="M85" si="27">IF(O82=11,$AM$38,IF(U82=11,$AM$38,IF(AA82=11,$AM$38,"")))</f>
        <v/>
      </c>
      <c r="N85" s="85"/>
      <c r="O85" s="85"/>
      <c r="P85" s="85"/>
      <c r="Q85" s="85"/>
      <c r="R85" s="85"/>
      <c r="S85" s="85"/>
      <c r="T85" s="85"/>
      <c r="U85" s="85"/>
      <c r="V85" s="86" t="str">
        <f t="shared" ref="V85" si="28">IF(O82=11,$AM$39,IF(U82=11,$AM$39,IF(AA82=11,$AM$39,"")))</f>
        <v/>
      </c>
      <c r="W85" s="86"/>
      <c r="X85" s="87"/>
      <c r="Y85" s="87"/>
      <c r="Z85" s="88" t="str">
        <f t="shared" ref="Z85" si="29">IF(O82=11,$AM$40,IF(U82=11,$AM$40,IF(AA82=11,$AM$40,"")))</f>
        <v/>
      </c>
      <c r="AA85" s="88"/>
      <c r="AB85" s="89"/>
      <c r="AC85" s="89"/>
      <c r="AD85" s="89"/>
      <c r="AE85" s="89"/>
      <c r="AF85" s="90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</row>
    <row r="86" spans="1:78" s="7" customFormat="1" ht="15" customHeight="1" x14ac:dyDescent="0.15">
      <c r="A86" s="57"/>
      <c r="B86" s="58"/>
      <c r="C86" s="58"/>
      <c r="D86" s="59"/>
      <c r="E86" s="65">
        <v>11</v>
      </c>
      <c r="F86" s="58"/>
      <c r="G86" s="68"/>
      <c r="H86" s="69"/>
      <c r="I86" s="69"/>
      <c r="J86" s="69"/>
      <c r="K86" s="69"/>
      <c r="L86" s="70"/>
      <c r="M86" s="41" t="s">
        <v>32</v>
      </c>
      <c r="N86" s="42"/>
      <c r="O86" s="40"/>
      <c r="P86" s="77" t="str">
        <f>IF(O86="","",_xlfn.XLOOKUP(O86,AL:AL,AM:AM,$AM$37))</f>
        <v/>
      </c>
      <c r="Q86" s="78"/>
      <c r="R86" s="78"/>
      <c r="S86" s="78"/>
      <c r="T86" s="78"/>
      <c r="U86" s="40"/>
      <c r="V86" s="77" t="str">
        <f>IF(U86="","",_xlfn.XLOOKUP(U86,$AJ:$AJ,$AM:$AM,""))</f>
        <v/>
      </c>
      <c r="W86" s="78"/>
      <c r="X86" s="78"/>
      <c r="Y86" s="78"/>
      <c r="Z86" s="78"/>
      <c r="AA86" s="40"/>
      <c r="AB86" s="77" t="str">
        <f>IF(AA86="","",_xlfn.XLOOKUP(AA86,$AJ:$AJ,$AM:$AM,""))</f>
        <v/>
      </c>
      <c r="AC86" s="78"/>
      <c r="AD86" s="78"/>
      <c r="AE86" s="78"/>
      <c r="AF86" s="79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</row>
    <row r="87" spans="1:78" s="7" customFormat="1" ht="15" customHeight="1" x14ac:dyDescent="0.15">
      <c r="A87" s="60"/>
      <c r="B87" s="54"/>
      <c r="C87" s="54"/>
      <c r="D87" s="61"/>
      <c r="E87" s="66"/>
      <c r="F87" s="54"/>
      <c r="G87" s="71"/>
      <c r="H87" s="72"/>
      <c r="I87" s="72"/>
      <c r="J87" s="72"/>
      <c r="K87" s="72"/>
      <c r="L87" s="73"/>
      <c r="M87" s="80"/>
      <c r="N87" s="81"/>
      <c r="O87" s="81"/>
      <c r="P87" s="81"/>
      <c r="Q87" s="82"/>
      <c r="R87" s="80"/>
      <c r="S87" s="81"/>
      <c r="T87" s="81"/>
      <c r="U87" s="81"/>
      <c r="V87" s="82"/>
      <c r="W87" s="80"/>
      <c r="X87" s="81"/>
      <c r="Y87" s="81"/>
      <c r="Z87" s="81"/>
      <c r="AA87" s="82"/>
      <c r="AB87" s="80"/>
      <c r="AC87" s="81"/>
      <c r="AD87" s="81"/>
      <c r="AE87" s="81"/>
      <c r="AF87" s="83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</row>
    <row r="88" spans="1:78" s="7" customFormat="1" ht="15" customHeight="1" x14ac:dyDescent="0.15">
      <c r="A88" s="60"/>
      <c r="B88" s="54"/>
      <c r="C88" s="54"/>
      <c r="D88" s="61"/>
      <c r="E88" s="66"/>
      <c r="F88" s="54"/>
      <c r="G88" s="71"/>
      <c r="H88" s="72"/>
      <c r="I88" s="72"/>
      <c r="J88" s="72"/>
      <c r="K88" s="72"/>
      <c r="L88" s="73"/>
      <c r="M88" s="80"/>
      <c r="N88" s="81"/>
      <c r="O88" s="81"/>
      <c r="P88" s="81"/>
      <c r="Q88" s="82"/>
      <c r="R88" s="80"/>
      <c r="S88" s="81"/>
      <c r="T88" s="81"/>
      <c r="U88" s="81"/>
      <c r="V88" s="82"/>
      <c r="W88" s="80"/>
      <c r="X88" s="81"/>
      <c r="Y88" s="81"/>
      <c r="Z88" s="81"/>
      <c r="AA88" s="82"/>
      <c r="AB88" s="80"/>
      <c r="AC88" s="81"/>
      <c r="AD88" s="81"/>
      <c r="AE88" s="81"/>
      <c r="AF88" s="83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</row>
    <row r="89" spans="1:78" s="7" customFormat="1" ht="15" customHeight="1" thickBot="1" x14ac:dyDescent="0.2">
      <c r="A89" s="62"/>
      <c r="B89" s="63"/>
      <c r="C89" s="63"/>
      <c r="D89" s="64"/>
      <c r="E89" s="67"/>
      <c r="F89" s="63"/>
      <c r="G89" s="74"/>
      <c r="H89" s="75"/>
      <c r="I89" s="75"/>
      <c r="J89" s="75"/>
      <c r="K89" s="75"/>
      <c r="L89" s="76"/>
      <c r="M89" s="84" t="str">
        <f t="shared" ref="M89" si="30">IF(O86=11,$AM$38,IF(U86=11,$AM$38,IF(AA86=11,$AM$38,"")))</f>
        <v/>
      </c>
      <c r="N89" s="85"/>
      <c r="O89" s="85"/>
      <c r="P89" s="85"/>
      <c r="Q89" s="85"/>
      <c r="R89" s="85"/>
      <c r="S89" s="85"/>
      <c r="T89" s="85"/>
      <c r="U89" s="85"/>
      <c r="V89" s="86" t="str">
        <f t="shared" ref="V89" si="31">IF(O86=11,$AM$39,IF(U86=11,$AM$39,IF(AA86=11,$AM$39,"")))</f>
        <v/>
      </c>
      <c r="W89" s="86"/>
      <c r="X89" s="87"/>
      <c r="Y89" s="87"/>
      <c r="Z89" s="88" t="str">
        <f t="shared" ref="Z89" si="32">IF(O86=11,$AM$40,IF(U86=11,$AM$40,IF(AA86=11,$AM$40,"")))</f>
        <v/>
      </c>
      <c r="AA89" s="88"/>
      <c r="AB89" s="89"/>
      <c r="AC89" s="89"/>
      <c r="AD89" s="89"/>
      <c r="AE89" s="89"/>
      <c r="AF89" s="90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</row>
    <row r="90" spans="1:78" s="7" customFormat="1" ht="15" customHeight="1" x14ac:dyDescent="0.15">
      <c r="A90" s="57"/>
      <c r="B90" s="58"/>
      <c r="C90" s="58"/>
      <c r="D90" s="59"/>
      <c r="E90" s="65">
        <v>12</v>
      </c>
      <c r="F90" s="58"/>
      <c r="G90" s="68"/>
      <c r="H90" s="69"/>
      <c r="I90" s="69"/>
      <c r="J90" s="69"/>
      <c r="K90" s="69"/>
      <c r="L90" s="70"/>
      <c r="M90" s="41" t="s">
        <v>32</v>
      </c>
      <c r="N90" s="42"/>
      <c r="O90" s="40"/>
      <c r="P90" s="77" t="str">
        <f>IF(O90="","",_xlfn.XLOOKUP(O90,AL:AL,AM:AM,$AM$37))</f>
        <v/>
      </c>
      <c r="Q90" s="78"/>
      <c r="R90" s="78"/>
      <c r="S90" s="78"/>
      <c r="T90" s="78"/>
      <c r="U90" s="40"/>
      <c r="V90" s="77" t="str">
        <f>IF(U90="","",_xlfn.XLOOKUP(U90,$AJ:$AJ,$AM:$AM,""))</f>
        <v/>
      </c>
      <c r="W90" s="78"/>
      <c r="X90" s="78"/>
      <c r="Y90" s="78"/>
      <c r="Z90" s="78"/>
      <c r="AA90" s="40"/>
      <c r="AB90" s="77" t="str">
        <f>IF(AA90="","",_xlfn.XLOOKUP(AA90,$AJ:$AJ,$AM:$AM,""))</f>
        <v/>
      </c>
      <c r="AC90" s="78"/>
      <c r="AD90" s="78"/>
      <c r="AE90" s="78"/>
      <c r="AF90" s="79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</row>
    <row r="91" spans="1:78" s="7" customFormat="1" ht="15" customHeight="1" x14ac:dyDescent="0.15">
      <c r="A91" s="60"/>
      <c r="B91" s="54"/>
      <c r="C91" s="54"/>
      <c r="D91" s="61"/>
      <c r="E91" s="66"/>
      <c r="F91" s="54"/>
      <c r="G91" s="71"/>
      <c r="H91" s="72"/>
      <c r="I91" s="72"/>
      <c r="J91" s="72"/>
      <c r="K91" s="72"/>
      <c r="L91" s="73"/>
      <c r="M91" s="80"/>
      <c r="N91" s="81"/>
      <c r="O91" s="81"/>
      <c r="P91" s="81"/>
      <c r="Q91" s="82"/>
      <c r="R91" s="80"/>
      <c r="S91" s="81"/>
      <c r="T91" s="81"/>
      <c r="U91" s="81"/>
      <c r="V91" s="82"/>
      <c r="W91" s="80"/>
      <c r="X91" s="81"/>
      <c r="Y91" s="81"/>
      <c r="Z91" s="81"/>
      <c r="AA91" s="82"/>
      <c r="AB91" s="80"/>
      <c r="AC91" s="81"/>
      <c r="AD91" s="81"/>
      <c r="AE91" s="81"/>
      <c r="AF91" s="83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</row>
    <row r="92" spans="1:78" s="7" customFormat="1" ht="15" customHeight="1" x14ac:dyDescent="0.15">
      <c r="A92" s="60"/>
      <c r="B92" s="54"/>
      <c r="C92" s="54"/>
      <c r="D92" s="61"/>
      <c r="E92" s="66"/>
      <c r="F92" s="54"/>
      <c r="G92" s="71"/>
      <c r="H92" s="72"/>
      <c r="I92" s="72"/>
      <c r="J92" s="72"/>
      <c r="K92" s="72"/>
      <c r="L92" s="73"/>
      <c r="M92" s="80"/>
      <c r="N92" s="81"/>
      <c r="O92" s="81"/>
      <c r="P92" s="81"/>
      <c r="Q92" s="82"/>
      <c r="R92" s="80"/>
      <c r="S92" s="81"/>
      <c r="T92" s="81"/>
      <c r="U92" s="81"/>
      <c r="V92" s="82"/>
      <c r="W92" s="80"/>
      <c r="X92" s="81"/>
      <c r="Y92" s="81"/>
      <c r="Z92" s="81"/>
      <c r="AA92" s="82"/>
      <c r="AB92" s="80"/>
      <c r="AC92" s="81"/>
      <c r="AD92" s="81"/>
      <c r="AE92" s="81"/>
      <c r="AF92" s="83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</row>
    <row r="93" spans="1:78" s="7" customFormat="1" ht="15" customHeight="1" thickBot="1" x14ac:dyDescent="0.2">
      <c r="A93" s="62"/>
      <c r="B93" s="63"/>
      <c r="C93" s="63"/>
      <c r="D93" s="64"/>
      <c r="E93" s="67"/>
      <c r="F93" s="63"/>
      <c r="G93" s="74"/>
      <c r="H93" s="75"/>
      <c r="I93" s="75"/>
      <c r="J93" s="75"/>
      <c r="K93" s="75"/>
      <c r="L93" s="76"/>
      <c r="M93" s="84" t="str">
        <f t="shared" ref="M93" si="33">IF(O90=11,$AM$38,IF(U90=11,$AM$38,IF(AA90=11,$AM$38,"")))</f>
        <v/>
      </c>
      <c r="N93" s="85"/>
      <c r="O93" s="85"/>
      <c r="P93" s="85"/>
      <c r="Q93" s="85"/>
      <c r="R93" s="85"/>
      <c r="S93" s="85"/>
      <c r="T93" s="85"/>
      <c r="U93" s="85"/>
      <c r="V93" s="86" t="str">
        <f t="shared" ref="V93" si="34">IF(O90=11,$AM$39,IF(U90=11,$AM$39,IF(AA90=11,$AM$39,"")))</f>
        <v/>
      </c>
      <c r="W93" s="86"/>
      <c r="X93" s="87"/>
      <c r="Y93" s="87"/>
      <c r="Z93" s="88" t="str">
        <f t="shared" ref="Z93" si="35">IF(O90=11,$AM$40,IF(U90=11,$AM$40,IF(AA90=11,$AM$40,"")))</f>
        <v/>
      </c>
      <c r="AA93" s="88"/>
      <c r="AB93" s="89"/>
      <c r="AC93" s="89"/>
      <c r="AD93" s="89"/>
      <c r="AE93" s="89"/>
      <c r="AF93" s="90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</row>
    <row r="94" spans="1:78" s="7" customFormat="1" ht="15" customHeight="1" x14ac:dyDescent="0.15">
      <c r="A94" s="57"/>
      <c r="B94" s="58"/>
      <c r="C94" s="58"/>
      <c r="D94" s="59"/>
      <c r="E94" s="65">
        <v>13</v>
      </c>
      <c r="F94" s="58"/>
      <c r="G94" s="68"/>
      <c r="H94" s="69"/>
      <c r="I94" s="69"/>
      <c r="J94" s="69"/>
      <c r="K94" s="69"/>
      <c r="L94" s="70"/>
      <c r="M94" s="41" t="s">
        <v>32</v>
      </c>
      <c r="N94" s="42"/>
      <c r="O94" s="40"/>
      <c r="P94" s="77" t="str">
        <f>IF(O94="","",_xlfn.XLOOKUP(O94,AL:AL,AM:AM,$AM$37))</f>
        <v/>
      </c>
      <c r="Q94" s="78"/>
      <c r="R94" s="78"/>
      <c r="S94" s="78"/>
      <c r="T94" s="78"/>
      <c r="U94" s="40"/>
      <c r="V94" s="77" t="str">
        <f>IF(U94="","",_xlfn.XLOOKUP(U94,$AJ:$AJ,$AM:$AM,""))</f>
        <v/>
      </c>
      <c r="W94" s="78"/>
      <c r="X94" s="78"/>
      <c r="Y94" s="78"/>
      <c r="Z94" s="78"/>
      <c r="AA94" s="40"/>
      <c r="AB94" s="77" t="str">
        <f>IF(AA94="","",_xlfn.XLOOKUP(AA94,$AJ:$AJ,$AM:$AM,""))</f>
        <v/>
      </c>
      <c r="AC94" s="78"/>
      <c r="AD94" s="78"/>
      <c r="AE94" s="78"/>
      <c r="AF94" s="79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</row>
    <row r="95" spans="1:78" s="7" customFormat="1" ht="15" customHeight="1" x14ac:dyDescent="0.15">
      <c r="A95" s="60"/>
      <c r="B95" s="54"/>
      <c r="C95" s="54"/>
      <c r="D95" s="61"/>
      <c r="E95" s="66"/>
      <c r="F95" s="54"/>
      <c r="G95" s="71"/>
      <c r="H95" s="72"/>
      <c r="I95" s="72"/>
      <c r="J95" s="72"/>
      <c r="K95" s="72"/>
      <c r="L95" s="73"/>
      <c r="M95" s="80"/>
      <c r="N95" s="81"/>
      <c r="O95" s="81"/>
      <c r="P95" s="81"/>
      <c r="Q95" s="82"/>
      <c r="R95" s="80"/>
      <c r="S95" s="81"/>
      <c r="T95" s="81"/>
      <c r="U95" s="81"/>
      <c r="V95" s="82"/>
      <c r="W95" s="80"/>
      <c r="X95" s="81"/>
      <c r="Y95" s="81"/>
      <c r="Z95" s="81"/>
      <c r="AA95" s="82"/>
      <c r="AB95" s="80"/>
      <c r="AC95" s="81"/>
      <c r="AD95" s="81"/>
      <c r="AE95" s="81"/>
      <c r="AF95" s="83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</row>
    <row r="96" spans="1:78" s="7" customFormat="1" ht="15" customHeight="1" x14ac:dyDescent="0.15">
      <c r="A96" s="60"/>
      <c r="B96" s="54"/>
      <c r="C96" s="54"/>
      <c r="D96" s="61"/>
      <c r="E96" s="66"/>
      <c r="F96" s="54"/>
      <c r="G96" s="71"/>
      <c r="H96" s="72"/>
      <c r="I96" s="72"/>
      <c r="J96" s="72"/>
      <c r="K96" s="72"/>
      <c r="L96" s="73"/>
      <c r="M96" s="80"/>
      <c r="N96" s="81"/>
      <c r="O96" s="81"/>
      <c r="P96" s="81"/>
      <c r="Q96" s="82"/>
      <c r="R96" s="80"/>
      <c r="S96" s="81"/>
      <c r="T96" s="81"/>
      <c r="U96" s="81"/>
      <c r="V96" s="82"/>
      <c r="W96" s="80"/>
      <c r="X96" s="81"/>
      <c r="Y96" s="81"/>
      <c r="Z96" s="81"/>
      <c r="AA96" s="82"/>
      <c r="AB96" s="80"/>
      <c r="AC96" s="81"/>
      <c r="AD96" s="81"/>
      <c r="AE96" s="81"/>
      <c r="AF96" s="83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</row>
    <row r="97" spans="1:78" s="7" customFormat="1" ht="15" customHeight="1" thickBot="1" x14ac:dyDescent="0.2">
      <c r="A97" s="62"/>
      <c r="B97" s="63"/>
      <c r="C97" s="63"/>
      <c r="D97" s="64"/>
      <c r="E97" s="67"/>
      <c r="F97" s="63"/>
      <c r="G97" s="74"/>
      <c r="H97" s="75"/>
      <c r="I97" s="75"/>
      <c r="J97" s="75"/>
      <c r="K97" s="75"/>
      <c r="L97" s="76"/>
      <c r="M97" s="84" t="str">
        <f t="shared" ref="M97" si="36">IF(O94=11,$AM$38,IF(U94=11,$AM$38,IF(AA94=11,$AM$38,"")))</f>
        <v/>
      </c>
      <c r="N97" s="85"/>
      <c r="O97" s="85"/>
      <c r="P97" s="85"/>
      <c r="Q97" s="85"/>
      <c r="R97" s="85"/>
      <c r="S97" s="85"/>
      <c r="T97" s="85"/>
      <c r="U97" s="85"/>
      <c r="V97" s="86" t="str">
        <f t="shared" ref="V97" si="37">IF(O94=11,$AM$39,IF(U94=11,$AM$39,IF(AA94=11,$AM$39,"")))</f>
        <v/>
      </c>
      <c r="W97" s="86"/>
      <c r="X97" s="87"/>
      <c r="Y97" s="87"/>
      <c r="Z97" s="88" t="str">
        <f t="shared" ref="Z97" si="38">IF(O94=11,$AM$40,IF(U94=11,$AM$40,IF(AA94=11,$AM$40,"")))</f>
        <v/>
      </c>
      <c r="AA97" s="88"/>
      <c r="AB97" s="89"/>
      <c r="AC97" s="89"/>
      <c r="AD97" s="89"/>
      <c r="AE97" s="89"/>
      <c r="AF97" s="90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</row>
    <row r="98" spans="1:78" s="7" customFormat="1" ht="15" customHeight="1" x14ac:dyDescent="0.15">
      <c r="A98" s="57"/>
      <c r="B98" s="58"/>
      <c r="C98" s="58"/>
      <c r="D98" s="59"/>
      <c r="E98" s="65">
        <v>14</v>
      </c>
      <c r="F98" s="58"/>
      <c r="G98" s="68"/>
      <c r="H98" s="69"/>
      <c r="I98" s="69"/>
      <c r="J98" s="69"/>
      <c r="K98" s="69"/>
      <c r="L98" s="70"/>
      <c r="M98" s="41" t="s">
        <v>32</v>
      </c>
      <c r="N98" s="42"/>
      <c r="O98" s="40"/>
      <c r="P98" s="77" t="str">
        <f>IF(O98="","",_xlfn.XLOOKUP(O98,AL:AL,AM:AM,$AM$37))</f>
        <v/>
      </c>
      <c r="Q98" s="78"/>
      <c r="R98" s="78"/>
      <c r="S98" s="78"/>
      <c r="T98" s="78"/>
      <c r="U98" s="40"/>
      <c r="V98" s="77" t="str">
        <f>IF(U98="","",_xlfn.XLOOKUP(U98,$AJ:$AJ,$AM:$AM,""))</f>
        <v/>
      </c>
      <c r="W98" s="78"/>
      <c r="X98" s="78"/>
      <c r="Y98" s="78"/>
      <c r="Z98" s="78"/>
      <c r="AA98" s="40"/>
      <c r="AB98" s="77" t="str">
        <f>IF(AA98="","",_xlfn.XLOOKUP(AA98,$AJ:$AJ,$AM:$AM,""))</f>
        <v/>
      </c>
      <c r="AC98" s="78"/>
      <c r="AD98" s="78"/>
      <c r="AE98" s="78"/>
      <c r="AF98" s="79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</row>
    <row r="99" spans="1:78" s="7" customFormat="1" ht="15" customHeight="1" x14ac:dyDescent="0.15">
      <c r="A99" s="60"/>
      <c r="B99" s="54"/>
      <c r="C99" s="54"/>
      <c r="D99" s="61"/>
      <c r="E99" s="66"/>
      <c r="F99" s="54"/>
      <c r="G99" s="71"/>
      <c r="H99" s="72"/>
      <c r="I99" s="72"/>
      <c r="J99" s="72"/>
      <c r="K99" s="72"/>
      <c r="L99" s="73"/>
      <c r="M99" s="80"/>
      <c r="N99" s="81"/>
      <c r="O99" s="81"/>
      <c r="P99" s="81"/>
      <c r="Q99" s="82"/>
      <c r="R99" s="80"/>
      <c r="S99" s="81"/>
      <c r="T99" s="81"/>
      <c r="U99" s="81"/>
      <c r="V99" s="82"/>
      <c r="W99" s="80"/>
      <c r="X99" s="81"/>
      <c r="Y99" s="81"/>
      <c r="Z99" s="81"/>
      <c r="AA99" s="82"/>
      <c r="AB99" s="80"/>
      <c r="AC99" s="81"/>
      <c r="AD99" s="81"/>
      <c r="AE99" s="81"/>
      <c r="AF99" s="83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</row>
    <row r="100" spans="1:78" s="7" customFormat="1" ht="15" customHeight="1" x14ac:dyDescent="0.15">
      <c r="A100" s="60"/>
      <c r="B100" s="54"/>
      <c r="C100" s="54"/>
      <c r="D100" s="61"/>
      <c r="E100" s="66"/>
      <c r="F100" s="54"/>
      <c r="G100" s="71"/>
      <c r="H100" s="72"/>
      <c r="I100" s="72"/>
      <c r="J100" s="72"/>
      <c r="K100" s="72"/>
      <c r="L100" s="73"/>
      <c r="M100" s="80"/>
      <c r="N100" s="81"/>
      <c r="O100" s="81"/>
      <c r="P100" s="81"/>
      <c r="Q100" s="82"/>
      <c r="R100" s="80"/>
      <c r="S100" s="81"/>
      <c r="T100" s="81"/>
      <c r="U100" s="81"/>
      <c r="V100" s="82"/>
      <c r="W100" s="80"/>
      <c r="X100" s="81"/>
      <c r="Y100" s="81"/>
      <c r="Z100" s="81"/>
      <c r="AA100" s="82"/>
      <c r="AB100" s="80"/>
      <c r="AC100" s="81"/>
      <c r="AD100" s="81"/>
      <c r="AE100" s="81"/>
      <c r="AF100" s="83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</row>
    <row r="101" spans="1:78" s="7" customFormat="1" ht="15" customHeight="1" thickBot="1" x14ac:dyDescent="0.2">
      <c r="A101" s="62"/>
      <c r="B101" s="63"/>
      <c r="C101" s="63"/>
      <c r="D101" s="64"/>
      <c r="E101" s="67"/>
      <c r="F101" s="63"/>
      <c r="G101" s="74"/>
      <c r="H101" s="75"/>
      <c r="I101" s="75"/>
      <c r="J101" s="75"/>
      <c r="K101" s="75"/>
      <c r="L101" s="76"/>
      <c r="M101" s="84" t="str">
        <f t="shared" ref="M101" si="39">IF(O98=11,$AM$38,IF(U98=11,$AM$38,IF(AA98=11,$AM$38,"")))</f>
        <v/>
      </c>
      <c r="N101" s="85"/>
      <c r="O101" s="85"/>
      <c r="P101" s="85"/>
      <c r="Q101" s="85"/>
      <c r="R101" s="85"/>
      <c r="S101" s="85"/>
      <c r="T101" s="85"/>
      <c r="U101" s="85"/>
      <c r="V101" s="86" t="str">
        <f t="shared" ref="V101" si="40">IF(O98=11,$AM$39,IF(U98=11,$AM$39,IF(AA98=11,$AM$39,"")))</f>
        <v/>
      </c>
      <c r="W101" s="86"/>
      <c r="X101" s="87"/>
      <c r="Y101" s="87"/>
      <c r="Z101" s="88" t="str">
        <f t="shared" ref="Z101" si="41">IF(O98=11,$AM$40,IF(U98=11,$AM$40,IF(AA98=11,$AM$40,"")))</f>
        <v/>
      </c>
      <c r="AA101" s="88"/>
      <c r="AB101" s="89"/>
      <c r="AC101" s="89"/>
      <c r="AD101" s="89"/>
      <c r="AE101" s="89"/>
      <c r="AF101" s="90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</row>
    <row r="102" spans="1:78" s="7" customFormat="1" ht="15" customHeight="1" x14ac:dyDescent="0.15">
      <c r="A102" s="57"/>
      <c r="B102" s="58"/>
      <c r="C102" s="58"/>
      <c r="D102" s="59"/>
      <c r="E102" s="65">
        <v>15</v>
      </c>
      <c r="F102" s="58"/>
      <c r="G102" s="68"/>
      <c r="H102" s="69"/>
      <c r="I102" s="69"/>
      <c r="J102" s="69"/>
      <c r="K102" s="69"/>
      <c r="L102" s="70"/>
      <c r="M102" s="41" t="s">
        <v>32</v>
      </c>
      <c r="N102" s="42"/>
      <c r="O102" s="40"/>
      <c r="P102" s="77" t="str">
        <f>IF(O102="","",_xlfn.XLOOKUP(O102,AL:AL,AM:AM,$AM$37))</f>
        <v/>
      </c>
      <c r="Q102" s="78"/>
      <c r="R102" s="78"/>
      <c r="S102" s="78"/>
      <c r="T102" s="78"/>
      <c r="U102" s="40"/>
      <c r="V102" s="77" t="str">
        <f>IF(U102="","",_xlfn.XLOOKUP(U102,$AJ:$AJ,$AM:$AM,""))</f>
        <v/>
      </c>
      <c r="W102" s="78"/>
      <c r="X102" s="78"/>
      <c r="Y102" s="78"/>
      <c r="Z102" s="78"/>
      <c r="AA102" s="40"/>
      <c r="AB102" s="77" t="str">
        <f>IF(AA102="","",_xlfn.XLOOKUP(AA102,$AJ:$AJ,$AM:$AM,""))</f>
        <v/>
      </c>
      <c r="AC102" s="78"/>
      <c r="AD102" s="78"/>
      <c r="AE102" s="78"/>
      <c r="AF102" s="79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</row>
    <row r="103" spans="1:78" s="7" customFormat="1" ht="15" customHeight="1" x14ac:dyDescent="0.15">
      <c r="A103" s="60"/>
      <c r="B103" s="54"/>
      <c r="C103" s="54"/>
      <c r="D103" s="61"/>
      <c r="E103" s="66"/>
      <c r="F103" s="54"/>
      <c r="G103" s="71"/>
      <c r="H103" s="72"/>
      <c r="I103" s="72"/>
      <c r="J103" s="72"/>
      <c r="K103" s="72"/>
      <c r="L103" s="73"/>
      <c r="M103" s="80"/>
      <c r="N103" s="81"/>
      <c r="O103" s="81"/>
      <c r="P103" s="81"/>
      <c r="Q103" s="82"/>
      <c r="R103" s="80"/>
      <c r="S103" s="81"/>
      <c r="T103" s="81"/>
      <c r="U103" s="81"/>
      <c r="V103" s="82"/>
      <c r="W103" s="80"/>
      <c r="X103" s="81"/>
      <c r="Y103" s="81"/>
      <c r="Z103" s="81"/>
      <c r="AA103" s="82"/>
      <c r="AB103" s="80"/>
      <c r="AC103" s="81"/>
      <c r="AD103" s="81"/>
      <c r="AE103" s="81"/>
      <c r="AF103" s="83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</row>
    <row r="104" spans="1:78" s="7" customFormat="1" ht="15" customHeight="1" x14ac:dyDescent="0.15">
      <c r="A104" s="60"/>
      <c r="B104" s="54"/>
      <c r="C104" s="54"/>
      <c r="D104" s="61"/>
      <c r="E104" s="66"/>
      <c r="F104" s="54"/>
      <c r="G104" s="71"/>
      <c r="H104" s="72"/>
      <c r="I104" s="72"/>
      <c r="J104" s="72"/>
      <c r="K104" s="72"/>
      <c r="L104" s="73"/>
      <c r="M104" s="80"/>
      <c r="N104" s="81"/>
      <c r="O104" s="81"/>
      <c r="P104" s="81"/>
      <c r="Q104" s="82"/>
      <c r="R104" s="80"/>
      <c r="S104" s="81"/>
      <c r="T104" s="81"/>
      <c r="U104" s="81"/>
      <c r="V104" s="82"/>
      <c r="W104" s="80"/>
      <c r="X104" s="81"/>
      <c r="Y104" s="81"/>
      <c r="Z104" s="81"/>
      <c r="AA104" s="82"/>
      <c r="AB104" s="80"/>
      <c r="AC104" s="81"/>
      <c r="AD104" s="81"/>
      <c r="AE104" s="81"/>
      <c r="AF104" s="83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</row>
    <row r="105" spans="1:78" s="7" customFormat="1" ht="15" customHeight="1" thickBot="1" x14ac:dyDescent="0.2">
      <c r="A105" s="62"/>
      <c r="B105" s="63"/>
      <c r="C105" s="63"/>
      <c r="D105" s="64"/>
      <c r="E105" s="67"/>
      <c r="F105" s="63"/>
      <c r="G105" s="74"/>
      <c r="H105" s="75"/>
      <c r="I105" s="75"/>
      <c r="J105" s="75"/>
      <c r="K105" s="75"/>
      <c r="L105" s="76"/>
      <c r="M105" s="84" t="str">
        <f t="shared" ref="M105" si="42">IF(O102=11,$AM$38,IF(U102=11,$AM$38,IF(AA102=11,$AM$38,"")))</f>
        <v/>
      </c>
      <c r="N105" s="85"/>
      <c r="O105" s="85"/>
      <c r="P105" s="85"/>
      <c r="Q105" s="85"/>
      <c r="R105" s="85"/>
      <c r="S105" s="85"/>
      <c r="T105" s="85"/>
      <c r="U105" s="85"/>
      <c r="V105" s="86" t="str">
        <f t="shared" ref="V105" si="43">IF(O102=11,$AM$39,IF(U102=11,$AM$39,IF(AA102=11,$AM$39,"")))</f>
        <v/>
      </c>
      <c r="W105" s="86"/>
      <c r="X105" s="87"/>
      <c r="Y105" s="87"/>
      <c r="Z105" s="88" t="str">
        <f t="shared" ref="Z105" si="44">IF(O102=11,$AM$40,IF(U102=11,$AM$40,IF(AA102=11,$AM$40,"")))</f>
        <v/>
      </c>
      <c r="AA105" s="88"/>
      <c r="AB105" s="89"/>
      <c r="AC105" s="89"/>
      <c r="AD105" s="89"/>
      <c r="AE105" s="89"/>
      <c r="AF105" s="90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</row>
    <row r="106" spans="1:78" s="7" customFormat="1" ht="15" customHeight="1" x14ac:dyDescent="0.15">
      <c r="A106" s="57"/>
      <c r="B106" s="58"/>
      <c r="C106" s="58"/>
      <c r="D106" s="59"/>
      <c r="E106" s="65">
        <v>16</v>
      </c>
      <c r="F106" s="58"/>
      <c r="G106" s="68"/>
      <c r="H106" s="69"/>
      <c r="I106" s="69"/>
      <c r="J106" s="69"/>
      <c r="K106" s="69"/>
      <c r="L106" s="70"/>
      <c r="M106" s="41" t="s">
        <v>32</v>
      </c>
      <c r="N106" s="42"/>
      <c r="O106" s="40"/>
      <c r="P106" s="77" t="str">
        <f>IF(O106="","",_xlfn.XLOOKUP(O106,AL:AL,AM:AM,$AM$37))</f>
        <v/>
      </c>
      <c r="Q106" s="78"/>
      <c r="R106" s="78"/>
      <c r="S106" s="78"/>
      <c r="T106" s="78"/>
      <c r="U106" s="40"/>
      <c r="V106" s="77" t="str">
        <f>IF(U106="","",_xlfn.XLOOKUP(U106,$AJ:$AJ,$AM:$AM,""))</f>
        <v/>
      </c>
      <c r="W106" s="78"/>
      <c r="X106" s="78"/>
      <c r="Y106" s="78"/>
      <c r="Z106" s="78"/>
      <c r="AA106" s="40"/>
      <c r="AB106" s="77" t="str">
        <f>IF(AA106="","",_xlfn.XLOOKUP(AA106,$AJ:$AJ,$AM:$AM,""))</f>
        <v/>
      </c>
      <c r="AC106" s="78"/>
      <c r="AD106" s="78"/>
      <c r="AE106" s="78"/>
      <c r="AF106" s="79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</row>
    <row r="107" spans="1:78" s="7" customFormat="1" ht="15" customHeight="1" x14ac:dyDescent="0.15">
      <c r="A107" s="60"/>
      <c r="B107" s="54"/>
      <c r="C107" s="54"/>
      <c r="D107" s="61"/>
      <c r="E107" s="66"/>
      <c r="F107" s="54"/>
      <c r="G107" s="71"/>
      <c r="H107" s="72"/>
      <c r="I107" s="72"/>
      <c r="J107" s="72"/>
      <c r="K107" s="72"/>
      <c r="L107" s="73"/>
      <c r="M107" s="80"/>
      <c r="N107" s="81"/>
      <c r="O107" s="81"/>
      <c r="P107" s="81"/>
      <c r="Q107" s="82"/>
      <c r="R107" s="80"/>
      <c r="S107" s="81"/>
      <c r="T107" s="81"/>
      <c r="U107" s="81"/>
      <c r="V107" s="82"/>
      <c r="W107" s="80"/>
      <c r="X107" s="81"/>
      <c r="Y107" s="81"/>
      <c r="Z107" s="81"/>
      <c r="AA107" s="82"/>
      <c r="AB107" s="80"/>
      <c r="AC107" s="81"/>
      <c r="AD107" s="81"/>
      <c r="AE107" s="81"/>
      <c r="AF107" s="83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</row>
    <row r="108" spans="1:78" s="7" customFormat="1" ht="15" customHeight="1" x14ac:dyDescent="0.15">
      <c r="A108" s="60"/>
      <c r="B108" s="54"/>
      <c r="C108" s="54"/>
      <c r="D108" s="61"/>
      <c r="E108" s="66"/>
      <c r="F108" s="54"/>
      <c r="G108" s="71"/>
      <c r="H108" s="72"/>
      <c r="I108" s="72"/>
      <c r="J108" s="72"/>
      <c r="K108" s="72"/>
      <c r="L108" s="73"/>
      <c r="M108" s="80"/>
      <c r="N108" s="81"/>
      <c r="O108" s="81"/>
      <c r="P108" s="81"/>
      <c r="Q108" s="82"/>
      <c r="R108" s="80"/>
      <c r="S108" s="81"/>
      <c r="T108" s="81"/>
      <c r="U108" s="81"/>
      <c r="V108" s="82"/>
      <c r="W108" s="80"/>
      <c r="X108" s="81"/>
      <c r="Y108" s="81"/>
      <c r="Z108" s="81"/>
      <c r="AA108" s="82"/>
      <c r="AB108" s="80"/>
      <c r="AC108" s="81"/>
      <c r="AD108" s="81"/>
      <c r="AE108" s="81"/>
      <c r="AF108" s="83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</row>
    <row r="109" spans="1:78" s="7" customFormat="1" ht="15" customHeight="1" thickBot="1" x14ac:dyDescent="0.2">
      <c r="A109" s="62"/>
      <c r="B109" s="63"/>
      <c r="C109" s="63"/>
      <c r="D109" s="64"/>
      <c r="E109" s="67"/>
      <c r="F109" s="63"/>
      <c r="G109" s="91"/>
      <c r="H109" s="92"/>
      <c r="I109" s="92"/>
      <c r="J109" s="92"/>
      <c r="K109" s="92"/>
      <c r="L109" s="93"/>
      <c r="M109" s="94" t="str">
        <f t="shared" ref="M109" si="45">IF(O106=11,$AM$38,IF(U106=11,$AM$38,IF(AA106=11,$AM$38,"")))</f>
        <v/>
      </c>
      <c r="N109" s="95"/>
      <c r="O109" s="95"/>
      <c r="P109" s="95"/>
      <c r="Q109" s="95"/>
      <c r="R109" s="95"/>
      <c r="S109" s="95"/>
      <c r="T109" s="95"/>
      <c r="U109" s="95"/>
      <c r="V109" s="96" t="str">
        <f t="shared" ref="V109" si="46">IF(O106=11,$AM$39,IF(U106=11,$AM$39,IF(AA106=11,$AM$39,"")))</f>
        <v/>
      </c>
      <c r="W109" s="96"/>
      <c r="X109" s="97"/>
      <c r="Y109" s="97"/>
      <c r="Z109" s="98" t="str">
        <f t="shared" ref="Z109" si="47">IF(O106=11,$AM$40,IF(U106=11,$AM$40,IF(AA106=11,$AM$40,"")))</f>
        <v/>
      </c>
      <c r="AA109" s="98"/>
      <c r="AB109" s="99"/>
      <c r="AC109" s="99"/>
      <c r="AD109" s="99"/>
      <c r="AE109" s="99"/>
      <c r="AF109" s="100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</row>
    <row r="110" spans="1:78" s="7" customFormat="1" ht="15" customHeight="1" x14ac:dyDescent="0.15">
      <c r="A110" s="10"/>
      <c r="B110" s="10"/>
      <c r="C110" s="10"/>
      <c r="D110" s="10"/>
      <c r="E110" s="10"/>
      <c r="F110" s="10"/>
      <c r="G110" s="15"/>
      <c r="H110" s="15"/>
      <c r="I110" s="15"/>
      <c r="J110" s="15"/>
      <c r="K110" s="15"/>
      <c r="L110" s="15"/>
      <c r="M110" s="15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</row>
    <row r="111" spans="1:78" s="7" customFormat="1" ht="15" customHeight="1" x14ac:dyDescent="0.15">
      <c r="A111" s="212" t="s">
        <v>89</v>
      </c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</row>
  </sheetData>
  <mergeCells count="453">
    <mergeCell ref="A111:O111"/>
    <mergeCell ref="P28:T28"/>
    <mergeCell ref="V28:Z28"/>
    <mergeCell ref="M23:P23"/>
    <mergeCell ref="R23:U23"/>
    <mergeCell ref="W23:Z23"/>
    <mergeCell ref="AB23:AE23"/>
    <mergeCell ref="R25:U25"/>
    <mergeCell ref="A94:D97"/>
    <mergeCell ref="E94:F97"/>
    <mergeCell ref="G94:L97"/>
    <mergeCell ref="P94:T94"/>
    <mergeCell ref="V94:Z94"/>
    <mergeCell ref="AB94:AF94"/>
    <mergeCell ref="M95:Q95"/>
    <mergeCell ref="R95:V95"/>
    <mergeCell ref="W95:AA95"/>
    <mergeCell ref="AB95:AF95"/>
    <mergeCell ref="M96:Q96"/>
    <mergeCell ref="R96:V96"/>
    <mergeCell ref="W96:AA96"/>
    <mergeCell ref="AB96:AF96"/>
    <mergeCell ref="M97:U97"/>
    <mergeCell ref="V97:W97"/>
    <mergeCell ref="X97:Y97"/>
    <mergeCell ref="Z97:AA97"/>
    <mergeCell ref="AB97:AF97"/>
    <mergeCell ref="A90:D93"/>
    <mergeCell ref="E90:F93"/>
    <mergeCell ref="R92:V92"/>
    <mergeCell ref="G90:L93"/>
    <mergeCell ref="P90:T90"/>
    <mergeCell ref="V90:Z90"/>
    <mergeCell ref="AB90:AF90"/>
    <mergeCell ref="M91:Q91"/>
    <mergeCell ref="R91:V91"/>
    <mergeCell ref="W91:AA91"/>
    <mergeCell ref="G86:L89"/>
    <mergeCell ref="P86:T86"/>
    <mergeCell ref="V86:Z86"/>
    <mergeCell ref="AB86:AF86"/>
    <mergeCell ref="M87:Q87"/>
    <mergeCell ref="R87:V87"/>
    <mergeCell ref="W87:AA87"/>
    <mergeCell ref="A86:D89"/>
    <mergeCell ref="E86:F89"/>
    <mergeCell ref="AB87:AF87"/>
    <mergeCell ref="M88:Q88"/>
    <mergeCell ref="R88:V88"/>
    <mergeCell ref="W88:AA88"/>
    <mergeCell ref="AB88:AF88"/>
    <mergeCell ref="M89:U89"/>
    <mergeCell ref="V89:W89"/>
    <mergeCell ref="X89:Y89"/>
    <mergeCell ref="Z89:AA89"/>
    <mergeCell ref="AB89:AF89"/>
    <mergeCell ref="R79:V79"/>
    <mergeCell ref="W76:AA76"/>
    <mergeCell ref="AB76:AF76"/>
    <mergeCell ref="M77:U77"/>
    <mergeCell ref="V77:W77"/>
    <mergeCell ref="X77:Y77"/>
    <mergeCell ref="Z77:AA77"/>
    <mergeCell ref="AB77:AF77"/>
    <mergeCell ref="A78:D81"/>
    <mergeCell ref="E78:F81"/>
    <mergeCell ref="G78:L81"/>
    <mergeCell ref="P78:T78"/>
    <mergeCell ref="V78:Z78"/>
    <mergeCell ref="AB78:AF78"/>
    <mergeCell ref="M79:Q79"/>
    <mergeCell ref="W79:AA79"/>
    <mergeCell ref="AB79:AF79"/>
    <mergeCell ref="M80:Q80"/>
    <mergeCell ref="R80:V80"/>
    <mergeCell ref="W80:AA80"/>
    <mergeCell ref="AB80:AF80"/>
    <mergeCell ref="M81:U81"/>
    <mergeCell ref="G65:L65"/>
    <mergeCell ref="M65:AF65"/>
    <mergeCell ref="V74:Z74"/>
    <mergeCell ref="X73:Y73"/>
    <mergeCell ref="Z73:AA73"/>
    <mergeCell ref="AB73:AF73"/>
    <mergeCell ref="A74:D77"/>
    <mergeCell ref="E74:F77"/>
    <mergeCell ref="G74:L77"/>
    <mergeCell ref="P74:T74"/>
    <mergeCell ref="AB74:AF74"/>
    <mergeCell ref="M75:Q75"/>
    <mergeCell ref="R75:V75"/>
    <mergeCell ref="W75:AA75"/>
    <mergeCell ref="AB75:AF75"/>
    <mergeCell ref="M76:Q76"/>
    <mergeCell ref="R76:V76"/>
    <mergeCell ref="A70:D73"/>
    <mergeCell ref="E70:F73"/>
    <mergeCell ref="G70:L73"/>
    <mergeCell ref="P70:T70"/>
    <mergeCell ref="V70:Z70"/>
    <mergeCell ref="AB70:AF70"/>
    <mergeCell ref="M71:Q71"/>
    <mergeCell ref="W71:AA71"/>
    <mergeCell ref="AB71:AF71"/>
    <mergeCell ref="M72:Q72"/>
    <mergeCell ref="W72:AA72"/>
    <mergeCell ref="AB72:AF72"/>
    <mergeCell ref="M73:U73"/>
    <mergeCell ref="V73:W73"/>
    <mergeCell ref="R72:V72"/>
    <mergeCell ref="R71:V71"/>
    <mergeCell ref="M62:P62"/>
    <mergeCell ref="R62:U62"/>
    <mergeCell ref="W62:Z62"/>
    <mergeCell ref="AB62:AE62"/>
    <mergeCell ref="C63:F63"/>
    <mergeCell ref="H63:K63"/>
    <mergeCell ref="M63:P63"/>
    <mergeCell ref="R63:U63"/>
    <mergeCell ref="W63:Z63"/>
    <mergeCell ref="AB63:AE63"/>
    <mergeCell ref="A48:D48"/>
    <mergeCell ref="E48:O48"/>
    <mergeCell ref="S48:AF48"/>
    <mergeCell ref="A49:O49"/>
    <mergeCell ref="P49:R50"/>
    <mergeCell ref="S49:T49"/>
    <mergeCell ref="X49:AF49"/>
    <mergeCell ref="A50:O50"/>
    <mergeCell ref="X50:AF56"/>
    <mergeCell ref="A51:O51"/>
    <mergeCell ref="A54:O54"/>
    <mergeCell ref="P54:S56"/>
    <mergeCell ref="T54:W56"/>
    <mergeCell ref="A55:C55"/>
    <mergeCell ref="D55:O55"/>
    <mergeCell ref="A56:O56"/>
    <mergeCell ref="P51:R51"/>
    <mergeCell ref="A52:O52"/>
    <mergeCell ref="P52:R52"/>
    <mergeCell ref="A53:O53"/>
    <mergeCell ref="P53:S53"/>
    <mergeCell ref="T53:W53"/>
    <mergeCell ref="AB40:AF40"/>
    <mergeCell ref="W38:AA38"/>
    <mergeCell ref="W37:AA37"/>
    <mergeCell ref="R38:V38"/>
    <mergeCell ref="R37:V37"/>
    <mergeCell ref="M38:Q38"/>
    <mergeCell ref="M37:Q37"/>
    <mergeCell ref="R46:V46"/>
    <mergeCell ref="V40:Z40"/>
    <mergeCell ref="M45:Q45"/>
    <mergeCell ref="R45:V45"/>
    <mergeCell ref="W45:AA45"/>
    <mergeCell ref="AB45:AF45"/>
    <mergeCell ref="A27:D27"/>
    <mergeCell ref="E27:F27"/>
    <mergeCell ref="AB28:AF28"/>
    <mergeCell ref="AB29:AF29"/>
    <mergeCell ref="AB30:AF30"/>
    <mergeCell ref="G27:L27"/>
    <mergeCell ref="M27:AF27"/>
    <mergeCell ref="A36:D39"/>
    <mergeCell ref="E36:F39"/>
    <mergeCell ref="G36:L39"/>
    <mergeCell ref="P36:T36"/>
    <mergeCell ref="V36:Z36"/>
    <mergeCell ref="AB36:AF36"/>
    <mergeCell ref="AB37:AF37"/>
    <mergeCell ref="M39:U39"/>
    <mergeCell ref="V39:W39"/>
    <mergeCell ref="X39:Y39"/>
    <mergeCell ref="R33:V33"/>
    <mergeCell ref="Z39:AA39"/>
    <mergeCell ref="AB38:AF38"/>
    <mergeCell ref="AB39:AF39"/>
    <mergeCell ref="M30:Q30"/>
    <mergeCell ref="R30:V30"/>
    <mergeCell ref="W30:AA30"/>
    <mergeCell ref="A21:AF21"/>
    <mergeCell ref="A18:AF18"/>
    <mergeCell ref="A20:F20"/>
    <mergeCell ref="H20:J20"/>
    <mergeCell ref="K20:P20"/>
    <mergeCell ref="Q20:R20"/>
    <mergeCell ref="S20:V20"/>
    <mergeCell ref="X20:Y20"/>
    <mergeCell ref="Z20:AF20"/>
    <mergeCell ref="A15:B17"/>
    <mergeCell ref="C15:F15"/>
    <mergeCell ref="G15:Q15"/>
    <mergeCell ref="R15:U15"/>
    <mergeCell ref="V15:Y15"/>
    <mergeCell ref="Z15:AB15"/>
    <mergeCell ref="AC15:AF15"/>
    <mergeCell ref="C16:F16"/>
    <mergeCell ref="H16:J16"/>
    <mergeCell ref="K16:AF16"/>
    <mergeCell ref="C17:F17"/>
    <mergeCell ref="G17:Q17"/>
    <mergeCell ref="R17:U17"/>
    <mergeCell ref="V17:AF17"/>
    <mergeCell ref="A11:AF11"/>
    <mergeCell ref="A12:B14"/>
    <mergeCell ref="C12:F12"/>
    <mergeCell ref="G12:Q12"/>
    <mergeCell ref="R12:U12"/>
    <mergeCell ref="V12:Y12"/>
    <mergeCell ref="Z12:AB12"/>
    <mergeCell ref="AC12:AF12"/>
    <mergeCell ref="C13:F13"/>
    <mergeCell ref="H13:J13"/>
    <mergeCell ref="K13:AF13"/>
    <mergeCell ref="C14:F14"/>
    <mergeCell ref="G14:Q14"/>
    <mergeCell ref="R14:U14"/>
    <mergeCell ref="V14:AF14"/>
    <mergeCell ref="A8:AF8"/>
    <mergeCell ref="A9:AF9"/>
    <mergeCell ref="A10:F10"/>
    <mergeCell ref="G10:AF10"/>
    <mergeCell ref="C5:F5"/>
    <mergeCell ref="H5:J5"/>
    <mergeCell ref="K5:AF5"/>
    <mergeCell ref="C6:F6"/>
    <mergeCell ref="G6:Q6"/>
    <mergeCell ref="R6:U6"/>
    <mergeCell ref="V6:AF6"/>
    <mergeCell ref="Z3:AB3"/>
    <mergeCell ref="AC3:AF3"/>
    <mergeCell ref="C4:F4"/>
    <mergeCell ref="G4:Q4"/>
    <mergeCell ref="Z4:AB4"/>
    <mergeCell ref="AC4:AF4"/>
    <mergeCell ref="A1:AF1"/>
    <mergeCell ref="A2:F2"/>
    <mergeCell ref="G2:Q2"/>
    <mergeCell ref="R2:AF2"/>
    <mergeCell ref="A3:B7"/>
    <mergeCell ref="C3:F3"/>
    <mergeCell ref="G3:Q3"/>
    <mergeCell ref="R3:U4"/>
    <mergeCell ref="V3:Y4"/>
    <mergeCell ref="C7:F7"/>
    <mergeCell ref="G7:AF7"/>
    <mergeCell ref="A32:D35"/>
    <mergeCell ref="E32:F35"/>
    <mergeCell ref="G32:L35"/>
    <mergeCell ref="P32:T32"/>
    <mergeCell ref="V32:Z32"/>
    <mergeCell ref="AB32:AF32"/>
    <mergeCell ref="M34:Q34"/>
    <mergeCell ref="R34:V34"/>
    <mergeCell ref="W34:AA34"/>
    <mergeCell ref="AB34:AF34"/>
    <mergeCell ref="AB35:AF35"/>
    <mergeCell ref="A44:D47"/>
    <mergeCell ref="E44:F47"/>
    <mergeCell ref="G44:L47"/>
    <mergeCell ref="P44:T44"/>
    <mergeCell ref="V44:Z44"/>
    <mergeCell ref="AB44:AF44"/>
    <mergeCell ref="M46:Q46"/>
    <mergeCell ref="W46:AA46"/>
    <mergeCell ref="AB46:AF46"/>
    <mergeCell ref="AB47:AF47"/>
    <mergeCell ref="M47:U47"/>
    <mergeCell ref="V47:W47"/>
    <mergeCell ref="X47:Y47"/>
    <mergeCell ref="Z47:AA47"/>
    <mergeCell ref="W24:Z24"/>
    <mergeCell ref="AB24:AE24"/>
    <mergeCell ref="H25:K25"/>
    <mergeCell ref="M25:P25"/>
    <mergeCell ref="A40:D43"/>
    <mergeCell ref="E40:F43"/>
    <mergeCell ref="G40:L43"/>
    <mergeCell ref="P40:T40"/>
    <mergeCell ref="M42:Q42"/>
    <mergeCell ref="R42:V42"/>
    <mergeCell ref="W42:AA42"/>
    <mergeCell ref="AB42:AF42"/>
    <mergeCell ref="AB43:AF43"/>
    <mergeCell ref="M41:Q41"/>
    <mergeCell ref="R41:V41"/>
    <mergeCell ref="W41:AA41"/>
    <mergeCell ref="AB41:AF41"/>
    <mergeCell ref="M43:U43"/>
    <mergeCell ref="V43:W43"/>
    <mergeCell ref="X43:Y43"/>
    <mergeCell ref="Z43:AA43"/>
    <mergeCell ref="M29:Q29"/>
    <mergeCell ref="R29:V29"/>
    <mergeCell ref="W29:AA29"/>
    <mergeCell ref="C23:F23"/>
    <mergeCell ref="H23:K23"/>
    <mergeCell ref="M33:Q33"/>
    <mergeCell ref="W33:AA33"/>
    <mergeCell ref="AB33:AF33"/>
    <mergeCell ref="M35:U35"/>
    <mergeCell ref="V35:W35"/>
    <mergeCell ref="X35:Y35"/>
    <mergeCell ref="Z35:AA35"/>
    <mergeCell ref="C24:F24"/>
    <mergeCell ref="AB25:AE25"/>
    <mergeCell ref="C25:F25"/>
    <mergeCell ref="V31:W31"/>
    <mergeCell ref="X31:Y31"/>
    <mergeCell ref="Z31:AA31"/>
    <mergeCell ref="G28:L31"/>
    <mergeCell ref="E28:F31"/>
    <mergeCell ref="A28:D31"/>
    <mergeCell ref="AB31:AF31"/>
    <mergeCell ref="M31:U31"/>
    <mergeCell ref="W25:Z25"/>
    <mergeCell ref="H24:K24"/>
    <mergeCell ref="M24:P24"/>
    <mergeCell ref="R24:U24"/>
    <mergeCell ref="A66:D69"/>
    <mergeCell ref="E66:F69"/>
    <mergeCell ref="G66:L69"/>
    <mergeCell ref="P66:T66"/>
    <mergeCell ref="V66:Z66"/>
    <mergeCell ref="AB66:AF66"/>
    <mergeCell ref="M67:Q67"/>
    <mergeCell ref="R67:V67"/>
    <mergeCell ref="W67:AA67"/>
    <mergeCell ref="AB67:AF67"/>
    <mergeCell ref="M68:Q68"/>
    <mergeCell ref="R68:V68"/>
    <mergeCell ref="W68:AA68"/>
    <mergeCell ref="AB68:AF68"/>
    <mergeCell ref="M69:U69"/>
    <mergeCell ref="V69:W69"/>
    <mergeCell ref="X69:Y69"/>
    <mergeCell ref="Z69:AA69"/>
    <mergeCell ref="AB69:AF69"/>
    <mergeCell ref="A65:D65"/>
    <mergeCell ref="E65:F65"/>
    <mergeCell ref="V81:W81"/>
    <mergeCell ref="X81:Y81"/>
    <mergeCell ref="Z81:AA81"/>
    <mergeCell ref="AB81:AF81"/>
    <mergeCell ref="A82:D85"/>
    <mergeCell ref="E82:F85"/>
    <mergeCell ref="G82:L85"/>
    <mergeCell ref="P82:T82"/>
    <mergeCell ref="AB82:AF82"/>
    <mergeCell ref="M83:Q83"/>
    <mergeCell ref="R83:V83"/>
    <mergeCell ref="W83:AA83"/>
    <mergeCell ref="AB83:AF83"/>
    <mergeCell ref="M84:Q84"/>
    <mergeCell ref="R84:V84"/>
    <mergeCell ref="W84:AA84"/>
    <mergeCell ref="AB84:AF84"/>
    <mergeCell ref="M85:U85"/>
    <mergeCell ref="V85:W85"/>
    <mergeCell ref="X85:Y85"/>
    <mergeCell ref="Z85:AA85"/>
    <mergeCell ref="AB85:AF85"/>
    <mergeCell ref="V82:Z82"/>
    <mergeCell ref="AB91:AF91"/>
    <mergeCell ref="M92:Q92"/>
    <mergeCell ref="W92:AA92"/>
    <mergeCell ref="AB92:AF92"/>
    <mergeCell ref="M93:U93"/>
    <mergeCell ref="V93:W93"/>
    <mergeCell ref="X93:Y93"/>
    <mergeCell ref="Z93:AA93"/>
    <mergeCell ref="AB93:AF93"/>
    <mergeCell ref="A98:D101"/>
    <mergeCell ref="E98:F101"/>
    <mergeCell ref="G98:L101"/>
    <mergeCell ref="P98:T98"/>
    <mergeCell ref="V98:Z98"/>
    <mergeCell ref="AB98:AF98"/>
    <mergeCell ref="M99:Q99"/>
    <mergeCell ref="W99:AA99"/>
    <mergeCell ref="AB99:AF99"/>
    <mergeCell ref="M100:Q100"/>
    <mergeCell ref="W100:AA100"/>
    <mergeCell ref="AB100:AF100"/>
    <mergeCell ref="M101:U101"/>
    <mergeCell ref="V101:W101"/>
    <mergeCell ref="X101:Y101"/>
    <mergeCell ref="Z101:AA101"/>
    <mergeCell ref="AB101:AF101"/>
    <mergeCell ref="R99:V99"/>
    <mergeCell ref="R100:V100"/>
    <mergeCell ref="A106:D109"/>
    <mergeCell ref="E106:F109"/>
    <mergeCell ref="G106:L109"/>
    <mergeCell ref="P106:T106"/>
    <mergeCell ref="AB106:AF106"/>
    <mergeCell ref="M107:Q107"/>
    <mergeCell ref="R107:V107"/>
    <mergeCell ref="W107:AA107"/>
    <mergeCell ref="AB107:AF107"/>
    <mergeCell ref="M108:Q108"/>
    <mergeCell ref="R108:V108"/>
    <mergeCell ref="W108:AA108"/>
    <mergeCell ref="AB108:AF108"/>
    <mergeCell ref="M109:U109"/>
    <mergeCell ref="V109:W109"/>
    <mergeCell ref="X109:Y109"/>
    <mergeCell ref="Z109:AA109"/>
    <mergeCell ref="AB109:AF109"/>
    <mergeCell ref="V106:Z106"/>
    <mergeCell ref="A102:D105"/>
    <mergeCell ref="E102:F105"/>
    <mergeCell ref="G102:L105"/>
    <mergeCell ref="P102:T102"/>
    <mergeCell ref="V102:Z102"/>
    <mergeCell ref="AB102:AF102"/>
    <mergeCell ref="M103:Q103"/>
    <mergeCell ref="R103:V103"/>
    <mergeCell ref="W103:AA103"/>
    <mergeCell ref="AB103:AF103"/>
    <mergeCell ref="M104:Q104"/>
    <mergeCell ref="R104:V104"/>
    <mergeCell ref="W104:AA104"/>
    <mergeCell ref="AB104:AF104"/>
    <mergeCell ref="M105:U105"/>
    <mergeCell ref="V105:W105"/>
    <mergeCell ref="X105:Y105"/>
    <mergeCell ref="Z105:AA105"/>
    <mergeCell ref="AB105:AF105"/>
    <mergeCell ref="M28:N28"/>
    <mergeCell ref="M44:N44"/>
    <mergeCell ref="M40:N40"/>
    <mergeCell ref="M36:N36"/>
    <mergeCell ref="M32:N32"/>
    <mergeCell ref="M102:N102"/>
    <mergeCell ref="M106:N106"/>
    <mergeCell ref="M98:N98"/>
    <mergeCell ref="M94:N94"/>
    <mergeCell ref="M90:N90"/>
    <mergeCell ref="M86:N86"/>
    <mergeCell ref="M82:N82"/>
    <mergeCell ref="M78:N78"/>
    <mergeCell ref="M74:N74"/>
    <mergeCell ref="M70:N70"/>
    <mergeCell ref="M66:N66"/>
    <mergeCell ref="A58:AF58"/>
    <mergeCell ref="A59:F59"/>
    <mergeCell ref="G59:Y59"/>
    <mergeCell ref="Z59:AB59"/>
    <mergeCell ref="AC59:AF59"/>
    <mergeCell ref="A60:AF60"/>
    <mergeCell ref="C62:F62"/>
    <mergeCell ref="H62:K62"/>
  </mergeCells>
  <phoneticPr fontId="2"/>
  <conditionalFormatting sqref="M31:U31">
    <cfRule type="expression" dxfId="42" priority="115">
      <formula>M31=$AM$38</formula>
    </cfRule>
  </conditionalFormatting>
  <conditionalFormatting sqref="M35:U35 M39:U39 M43:U43 M47:U47">
    <cfRule type="expression" dxfId="41" priority="79">
      <formula>M35=$AM$38</formula>
    </cfRule>
  </conditionalFormatting>
  <conditionalFormatting sqref="M69:U69 M73:U73 M77:U77 M81:U81 M85:U85 M89:U89 M93:U93 M97:U97 M101:U101">
    <cfRule type="expression" dxfId="40" priority="4">
      <formula>M69=$AM$38</formula>
    </cfRule>
  </conditionalFormatting>
  <conditionalFormatting sqref="M105:U105 M109:U109">
    <cfRule type="expression" dxfId="39" priority="12">
      <formula>M105=$AM$38</formula>
    </cfRule>
  </conditionalFormatting>
  <conditionalFormatting sqref="P28:T28">
    <cfRule type="expression" dxfId="38" priority="116">
      <formula>P28="項目を確認下さい"</formula>
    </cfRule>
    <cfRule type="expression" dxfId="37" priority="149">
      <formula>$O$28=6</formula>
    </cfRule>
  </conditionalFormatting>
  <conditionalFormatting sqref="P32:T32 P36:T36 P40:T40 P44:T44">
    <cfRule type="expression" dxfId="36" priority="80">
      <formula>P32="項目を確認下さい"</formula>
    </cfRule>
    <cfRule type="expression" dxfId="35" priority="83">
      <formula>$O$28=6</formula>
    </cfRule>
  </conditionalFormatting>
  <conditionalFormatting sqref="P66:T66 P70:T70 P74:T74 P78:T78 P82:T82 P86:T86 P90:T90 P94:T94 P98:T98">
    <cfRule type="expression" dxfId="34" priority="5">
      <formula>P66="項目を確認下さい"</formula>
    </cfRule>
    <cfRule type="expression" dxfId="33" priority="8">
      <formula>$O$28=6</formula>
    </cfRule>
  </conditionalFormatting>
  <conditionalFormatting sqref="P102:T102 P106:T106">
    <cfRule type="expression" dxfId="32" priority="13">
      <formula>P102="項目を確認下さい"</formula>
    </cfRule>
    <cfRule type="expression" dxfId="31" priority="16">
      <formula>$O$28=6</formula>
    </cfRule>
  </conditionalFormatting>
  <conditionalFormatting sqref="V28:Z28">
    <cfRule type="expression" dxfId="30" priority="118">
      <formula>$O$28=6</formula>
    </cfRule>
  </conditionalFormatting>
  <conditionalFormatting sqref="V32:Z32 V36:Z36 V40:Z40 V44:Z44">
    <cfRule type="expression" dxfId="29" priority="82">
      <formula>$O$28=6</formula>
    </cfRule>
  </conditionalFormatting>
  <conditionalFormatting sqref="V66:Z66 V70:Z70 V74:Z74 V78:Z78 V82:Z82 V86:Z86 V90:Z90 V94:Z94 V98:Z98">
    <cfRule type="expression" dxfId="28" priority="7">
      <formula>$O$28=6</formula>
    </cfRule>
  </conditionalFormatting>
  <conditionalFormatting sqref="V102:Z102 V106:Z106">
    <cfRule type="expression" dxfId="27" priority="15">
      <formula>$O$28=6</formula>
    </cfRule>
  </conditionalFormatting>
  <conditionalFormatting sqref="X31:Y31">
    <cfRule type="expression" dxfId="26" priority="23">
      <formula>AA28=11</formula>
    </cfRule>
    <cfRule type="expression" dxfId="25" priority="24">
      <formula>U28=11</formula>
    </cfRule>
    <cfRule type="expression" dxfId="24" priority="25">
      <formula>O28=11</formula>
    </cfRule>
  </conditionalFormatting>
  <conditionalFormatting sqref="X35:Y35 X39:Y39 X43:Y43 X47:Y47">
    <cfRule type="expression" dxfId="23" priority="20">
      <formula>AA32=11</formula>
    </cfRule>
    <cfRule type="expression" dxfId="22" priority="21">
      <formula>U32=11</formula>
    </cfRule>
    <cfRule type="expression" dxfId="21" priority="22">
      <formula>O32=11</formula>
    </cfRule>
  </conditionalFormatting>
  <conditionalFormatting sqref="X69:Y69 X73:Y73 X77:Y77 X81:Y81 X85:Y85 X89:Y89 X93:Y93 X97:Y97 X101:Y101">
    <cfRule type="expression" dxfId="20" priority="1">
      <formula>AA66=11</formula>
    </cfRule>
    <cfRule type="expression" dxfId="19" priority="2">
      <formula>U66=11</formula>
    </cfRule>
    <cfRule type="expression" dxfId="18" priority="3">
      <formula>O66=11</formula>
    </cfRule>
  </conditionalFormatting>
  <conditionalFormatting sqref="X105:Y105 X109:Y109">
    <cfRule type="expression" dxfId="17" priority="9">
      <formula>AA102=11</formula>
    </cfRule>
    <cfRule type="expression" dxfId="16" priority="10">
      <formula>U102=11</formula>
    </cfRule>
    <cfRule type="expression" dxfId="15" priority="11">
      <formula>O102=11</formula>
    </cfRule>
  </conditionalFormatting>
  <conditionalFormatting sqref="AB28:AF28">
    <cfRule type="expression" dxfId="14" priority="117">
      <formula>$O$28=6</formula>
    </cfRule>
  </conditionalFormatting>
  <conditionalFormatting sqref="AB32:AF32 AB36:AF36 AB40:AF40 AB44:AF44">
    <cfRule type="expression" dxfId="13" priority="81">
      <formula>$O$28=6</formula>
    </cfRule>
  </conditionalFormatting>
  <conditionalFormatting sqref="AB66:AF66 AB70:AF70 AB74:AF74 AB78:AF78 AB82:AF82 AB86:AF86 AB90:AF90 AB94:AF94 AB98:AF98">
    <cfRule type="expression" dxfId="12" priority="6">
      <formula>$O$28=6</formula>
    </cfRule>
  </conditionalFormatting>
  <conditionalFormatting sqref="AB102:AF102 AB106:AF106">
    <cfRule type="expression" dxfId="11" priority="14">
      <formula>$O$28=6</formula>
    </cfRule>
  </conditionalFormatting>
  <dataValidations count="1">
    <dataValidation type="list" allowBlank="1" showInputMessage="1" showErrorMessage="1" sqref="U50 S50" xr:uid="{6B57716B-5A08-45D6-9436-F43D8718E965}">
      <formula1>"✓,   "</formula1>
    </dataValidation>
  </dataValidations>
  <hyperlinks>
    <hyperlink ref="D55" r:id="rId1" xr:uid="{9D67E4D7-2B7C-4DDA-A0A0-24BCA44BD7F2}"/>
  </hyperlinks>
  <pageMargins left="0.47244094488188981" right="0" top="0.59055118110236227" bottom="0" header="0" footer="0"/>
  <pageSetup paperSize="9" scale="98" orientation="portrait" horizontalDpi="300" verticalDpi="300" r:id="rId2"/>
  <headerFooter>
    <oddHeader>&amp;R&amp;10&amp;P</oddHead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6B48-34F5-4F1F-985C-C755E342419E}">
  <dimension ref="A1:BP57"/>
  <sheetViews>
    <sheetView view="pageBreakPreview" zoomScale="115" zoomScaleNormal="100" zoomScaleSheetLayoutView="115" workbookViewId="0">
      <selection sqref="A1:AF1"/>
    </sheetView>
  </sheetViews>
  <sheetFormatPr defaultColWidth="5.75" defaultRowHeight="15" customHeight="1" x14ac:dyDescent="0.15"/>
  <cols>
    <col min="1" max="33" width="3.125" style="7" customWidth="1"/>
    <col min="34" max="34" width="72.875" style="3" customWidth="1"/>
    <col min="35" max="47" width="6.25" style="3" customWidth="1"/>
    <col min="48" max="52" width="6.25" style="8" customWidth="1"/>
    <col min="53" max="16384" width="5.75" style="8"/>
  </cols>
  <sheetData>
    <row r="1" spans="1:47" ht="24.95" customHeight="1" thickBot="1" x14ac:dyDescent="0.2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47" ht="15" customHeight="1" thickTop="1" thickBot="1" x14ac:dyDescent="0.2">
      <c r="A2" s="122" t="s">
        <v>10</v>
      </c>
      <c r="B2" s="123"/>
      <c r="C2" s="123"/>
      <c r="D2" s="123"/>
      <c r="E2" s="123"/>
      <c r="F2" s="123"/>
      <c r="G2" s="124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127" t="s">
        <v>11</v>
      </c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H2" s="4" t="s">
        <v>80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15" customHeight="1" thickTop="1" x14ac:dyDescent="0.15">
      <c r="A3" s="129" t="s">
        <v>12</v>
      </c>
      <c r="B3" s="130"/>
      <c r="C3" s="133" t="s">
        <v>9</v>
      </c>
      <c r="D3" s="133"/>
      <c r="E3" s="133"/>
      <c r="F3" s="133"/>
      <c r="G3" s="134" t="s">
        <v>72</v>
      </c>
      <c r="H3" s="135"/>
      <c r="I3" s="135"/>
      <c r="J3" s="135"/>
      <c r="K3" s="135"/>
      <c r="L3" s="135"/>
      <c r="M3" s="135"/>
      <c r="N3" s="135"/>
      <c r="O3" s="135"/>
      <c r="P3" s="135"/>
      <c r="Q3" s="136"/>
      <c r="R3" s="110" t="s">
        <v>13</v>
      </c>
      <c r="S3" s="111"/>
      <c r="T3" s="111"/>
      <c r="U3" s="112"/>
      <c r="V3" s="110"/>
      <c r="W3" s="111"/>
      <c r="X3" s="111"/>
      <c r="Y3" s="112"/>
      <c r="Z3" s="110" t="s">
        <v>9</v>
      </c>
      <c r="AA3" s="111"/>
      <c r="AB3" s="112"/>
      <c r="AC3" s="110" t="s">
        <v>72</v>
      </c>
      <c r="AD3" s="111"/>
      <c r="AE3" s="111"/>
      <c r="AF3" s="113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24.95" customHeight="1" x14ac:dyDescent="0.15">
      <c r="A4" s="129"/>
      <c r="B4" s="130"/>
      <c r="C4" s="114" t="s">
        <v>14</v>
      </c>
      <c r="D4" s="114"/>
      <c r="E4" s="114"/>
      <c r="F4" s="114"/>
      <c r="G4" s="115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137"/>
      <c r="S4" s="138"/>
      <c r="T4" s="138"/>
      <c r="U4" s="139"/>
      <c r="V4" s="137"/>
      <c r="W4" s="138"/>
      <c r="X4" s="138"/>
      <c r="Y4" s="139"/>
      <c r="Z4" s="118" t="s">
        <v>15</v>
      </c>
      <c r="AA4" s="119"/>
      <c r="AB4" s="120"/>
      <c r="AC4" s="118"/>
      <c r="AD4" s="119"/>
      <c r="AE4" s="119"/>
      <c r="AF4" s="121"/>
      <c r="AH4" s="5" t="s">
        <v>8</v>
      </c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4"/>
    </row>
    <row r="5" spans="1:47" ht="21.95" customHeight="1" x14ac:dyDescent="0.15">
      <c r="A5" s="129"/>
      <c r="B5" s="130"/>
      <c r="C5" s="133" t="s">
        <v>0</v>
      </c>
      <c r="D5" s="133"/>
      <c r="E5" s="133"/>
      <c r="F5" s="133"/>
      <c r="G5" s="9" t="s">
        <v>16</v>
      </c>
      <c r="H5" s="135"/>
      <c r="I5" s="135"/>
      <c r="J5" s="136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ht="15" customHeight="1" x14ac:dyDescent="0.15">
      <c r="A6" s="129"/>
      <c r="B6" s="130"/>
      <c r="C6" s="133" t="s">
        <v>1</v>
      </c>
      <c r="D6" s="133"/>
      <c r="E6" s="133"/>
      <c r="F6" s="133"/>
      <c r="G6" s="156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33" t="s">
        <v>2</v>
      </c>
      <c r="S6" s="133"/>
      <c r="T6" s="133"/>
      <c r="U6" s="133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5"/>
      <c r="AH6" s="5" t="s">
        <v>81</v>
      </c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1.75" customHeight="1" thickBot="1" x14ac:dyDescent="0.2">
      <c r="A7" s="131"/>
      <c r="B7" s="132"/>
      <c r="C7" s="140" t="s">
        <v>3</v>
      </c>
      <c r="D7" s="140"/>
      <c r="E7" s="140"/>
      <c r="F7" s="140"/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3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ht="6" customHeight="1" thickTop="1" x14ac:dyDescent="0.15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6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ht="12.75" customHeight="1" x14ac:dyDescent="0.15">
      <c r="A9" s="147" t="s">
        <v>17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9"/>
      <c r="AU9" s="5"/>
    </row>
    <row r="10" spans="1:47" ht="15" customHeight="1" x14ac:dyDescent="0.15">
      <c r="A10" s="150" t="s">
        <v>18</v>
      </c>
      <c r="B10" s="151"/>
      <c r="C10" s="151"/>
      <c r="D10" s="151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3"/>
      <c r="AU10" s="38"/>
    </row>
    <row r="11" spans="1:47" ht="5.0999999999999996" customHeight="1" x14ac:dyDescent="0.15">
      <c r="A11" s="157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9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ht="15" customHeight="1" x14ac:dyDescent="0.15">
      <c r="A12" s="160" t="s">
        <v>19</v>
      </c>
      <c r="B12" s="161"/>
      <c r="C12" s="162" t="s">
        <v>20</v>
      </c>
      <c r="D12" s="162"/>
      <c r="E12" s="162"/>
      <c r="F12" s="162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4" t="s">
        <v>13</v>
      </c>
      <c r="S12" s="164"/>
      <c r="T12" s="164"/>
      <c r="U12" s="164"/>
      <c r="V12" s="165"/>
      <c r="W12" s="158"/>
      <c r="X12" s="158"/>
      <c r="Y12" s="166"/>
      <c r="Z12" s="164" t="s">
        <v>15</v>
      </c>
      <c r="AA12" s="164"/>
      <c r="AB12" s="164"/>
      <c r="AC12" s="167"/>
      <c r="AD12" s="167"/>
      <c r="AE12" s="167"/>
      <c r="AF12" s="168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ht="15" customHeight="1" x14ac:dyDescent="0.15">
      <c r="A13" s="160"/>
      <c r="B13" s="161"/>
      <c r="C13" s="164" t="s">
        <v>0</v>
      </c>
      <c r="D13" s="164"/>
      <c r="E13" s="164"/>
      <c r="F13" s="164"/>
      <c r="G13" s="9" t="s">
        <v>16</v>
      </c>
      <c r="H13" s="136"/>
      <c r="I13" s="133"/>
      <c r="J13" s="13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9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ht="15" customHeight="1" x14ac:dyDescent="0.15">
      <c r="A14" s="160"/>
      <c r="B14" s="161"/>
      <c r="C14" s="164" t="s">
        <v>1</v>
      </c>
      <c r="D14" s="164"/>
      <c r="E14" s="164"/>
      <c r="F14" s="164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33" t="s">
        <v>2</v>
      </c>
      <c r="S14" s="133"/>
      <c r="T14" s="133"/>
      <c r="U14" s="133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1"/>
      <c r="AH14" s="5" t="s">
        <v>82</v>
      </c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39"/>
    </row>
    <row r="15" spans="1:47" ht="15" customHeight="1" x14ac:dyDescent="0.15">
      <c r="A15" s="172" t="s">
        <v>21</v>
      </c>
      <c r="B15" s="173"/>
      <c r="C15" s="162" t="s">
        <v>20</v>
      </c>
      <c r="D15" s="162"/>
      <c r="E15" s="162"/>
      <c r="F15" s="162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4" t="s">
        <v>13</v>
      </c>
      <c r="S15" s="164"/>
      <c r="T15" s="164"/>
      <c r="U15" s="164"/>
      <c r="V15" s="165"/>
      <c r="W15" s="158"/>
      <c r="X15" s="158"/>
      <c r="Y15" s="166"/>
      <c r="Z15" s="164" t="s">
        <v>15</v>
      </c>
      <c r="AA15" s="164"/>
      <c r="AB15" s="164"/>
      <c r="AC15" s="167"/>
      <c r="AD15" s="167"/>
      <c r="AE15" s="167"/>
      <c r="AF15" s="168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ht="15" customHeight="1" x14ac:dyDescent="0.15">
      <c r="A16" s="172"/>
      <c r="B16" s="173"/>
      <c r="C16" s="164" t="s">
        <v>0</v>
      </c>
      <c r="D16" s="164"/>
      <c r="E16" s="164"/>
      <c r="F16" s="164"/>
      <c r="G16" s="9" t="s">
        <v>16</v>
      </c>
      <c r="H16" s="136"/>
      <c r="I16" s="133"/>
      <c r="J16" s="13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9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5" customHeight="1" x14ac:dyDescent="0.15">
      <c r="A17" s="172"/>
      <c r="B17" s="173"/>
      <c r="C17" s="164" t="s">
        <v>1</v>
      </c>
      <c r="D17" s="164"/>
      <c r="E17" s="164"/>
      <c r="F17" s="164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33" t="s">
        <v>2</v>
      </c>
      <c r="S17" s="133"/>
      <c r="T17" s="133"/>
      <c r="U17" s="133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1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5.0999999999999996" customHeight="1" x14ac:dyDescent="0.15">
      <c r="A18" s="17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7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ht="15.75" customHeight="1" thickBot="1" x14ac:dyDescent="0.2">
      <c r="A19" s="25" t="s">
        <v>54</v>
      </c>
      <c r="B19" s="26"/>
      <c r="C19" s="27" t="s">
        <v>22</v>
      </c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H19" s="5"/>
      <c r="AI19" s="5"/>
      <c r="AJ19" s="5"/>
      <c r="AK19" s="5"/>
      <c r="AL19" s="5"/>
      <c r="AM19" s="5"/>
      <c r="AN19" s="5"/>
      <c r="AO19" s="5"/>
      <c r="AP19" s="5"/>
      <c r="AQ19" s="4"/>
      <c r="AR19" s="4"/>
      <c r="AS19" s="4"/>
      <c r="AT19" s="4"/>
      <c r="AU19" s="4"/>
    </row>
    <row r="20" spans="1:47" ht="17.100000000000001" customHeight="1" thickTop="1" thickBot="1" x14ac:dyDescent="0.2">
      <c r="A20" s="176" t="s">
        <v>23</v>
      </c>
      <c r="B20" s="177"/>
      <c r="C20" s="177"/>
      <c r="D20" s="177"/>
      <c r="E20" s="177"/>
      <c r="F20" s="177"/>
      <c r="G20" s="29">
        <v>1</v>
      </c>
      <c r="H20" s="178" t="s">
        <v>79</v>
      </c>
      <c r="I20" s="179"/>
      <c r="J20" s="180"/>
      <c r="K20" s="181" t="s">
        <v>24</v>
      </c>
      <c r="L20" s="181"/>
      <c r="M20" s="181"/>
      <c r="N20" s="181"/>
      <c r="O20" s="181"/>
      <c r="P20" s="181"/>
      <c r="Q20" s="181" t="s">
        <v>25</v>
      </c>
      <c r="R20" s="181"/>
      <c r="S20" s="182" t="s">
        <v>26</v>
      </c>
      <c r="T20" s="177"/>
      <c r="U20" s="177"/>
      <c r="V20" s="177"/>
      <c r="W20" s="29"/>
      <c r="X20" s="183" t="s">
        <v>72</v>
      </c>
      <c r="Y20" s="184"/>
      <c r="Z20" s="181" t="s">
        <v>27</v>
      </c>
      <c r="AA20" s="181"/>
      <c r="AB20" s="181"/>
      <c r="AC20" s="181"/>
      <c r="AD20" s="181"/>
      <c r="AE20" s="181"/>
      <c r="AF20" s="185"/>
      <c r="AH20" s="5" t="s">
        <v>83</v>
      </c>
      <c r="AI20" s="5"/>
      <c r="AJ20" s="5"/>
      <c r="AK20" s="5"/>
      <c r="AL20" s="5"/>
      <c r="AM20" s="5"/>
      <c r="AN20" s="5"/>
      <c r="AO20" s="5"/>
      <c r="AP20" s="5"/>
      <c r="AQ20" s="4"/>
      <c r="AR20" s="4"/>
      <c r="AS20" s="4"/>
      <c r="AT20" s="4"/>
      <c r="AU20" s="4"/>
    </row>
    <row r="21" spans="1:47" ht="10.5" customHeight="1" thickTop="1" x14ac:dyDescent="0.1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I21" s="5"/>
      <c r="AJ21" s="5"/>
      <c r="AK21" s="5"/>
      <c r="AL21" s="5"/>
      <c r="AM21" s="5"/>
      <c r="AN21" s="5"/>
      <c r="AO21" s="5"/>
      <c r="AP21" s="5"/>
      <c r="AQ21" s="4"/>
      <c r="AR21" s="4"/>
      <c r="AS21" s="4"/>
      <c r="AT21" s="4"/>
      <c r="AU21" s="4"/>
    </row>
    <row r="22" spans="1:47" ht="15" customHeight="1" x14ac:dyDescent="0.15">
      <c r="B22" s="28" t="s">
        <v>28</v>
      </c>
      <c r="C22" s="28"/>
      <c r="D22" s="37"/>
      <c r="E22" s="28" t="s">
        <v>29</v>
      </c>
      <c r="F22" s="10"/>
      <c r="H22" s="10"/>
      <c r="I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H22" s="5"/>
      <c r="AI22" s="5"/>
      <c r="AJ22" s="5"/>
      <c r="AK22" s="5"/>
      <c r="AL22" s="5"/>
      <c r="AM22" s="5"/>
      <c r="AN22" s="5"/>
      <c r="AO22" s="5"/>
      <c r="AP22" s="5"/>
      <c r="AQ22" s="4"/>
      <c r="AR22" s="4"/>
      <c r="AS22" s="4"/>
      <c r="AT22" s="4"/>
      <c r="AU22" s="4"/>
    </row>
    <row r="23" spans="1:47" ht="22.5" customHeight="1" x14ac:dyDescent="0.15">
      <c r="B23" s="35">
        <v>1</v>
      </c>
      <c r="C23" s="55" t="s">
        <v>68</v>
      </c>
      <c r="D23" s="55"/>
      <c r="E23" s="55"/>
      <c r="F23" s="56"/>
      <c r="G23" s="35">
        <v>2</v>
      </c>
      <c r="H23" s="55" t="s">
        <v>69</v>
      </c>
      <c r="I23" s="55"/>
      <c r="J23" s="55"/>
      <c r="K23" s="56"/>
      <c r="L23" s="36">
        <v>3</v>
      </c>
      <c r="M23" s="55" t="s">
        <v>70</v>
      </c>
      <c r="N23" s="55"/>
      <c r="O23" s="55"/>
      <c r="P23" s="56"/>
      <c r="Q23" s="36">
        <v>4</v>
      </c>
      <c r="R23" s="55" t="s">
        <v>71</v>
      </c>
      <c r="S23" s="55"/>
      <c r="T23" s="55"/>
      <c r="U23" s="56"/>
      <c r="V23" s="36">
        <v>5</v>
      </c>
      <c r="W23" s="55" t="s">
        <v>63</v>
      </c>
      <c r="X23" s="55"/>
      <c r="Y23" s="55"/>
      <c r="Z23" s="56"/>
      <c r="AA23" s="36">
        <v>6</v>
      </c>
      <c r="AB23" s="55" t="s">
        <v>64</v>
      </c>
      <c r="AC23" s="55"/>
      <c r="AD23" s="55"/>
      <c r="AE23" s="56"/>
      <c r="AF23" s="11"/>
      <c r="AI23" s="5"/>
      <c r="AJ23" s="5"/>
      <c r="AK23" s="5"/>
      <c r="AL23" s="5"/>
      <c r="AM23" s="5"/>
      <c r="AN23" s="5"/>
      <c r="AO23" s="5"/>
      <c r="AP23" s="5"/>
      <c r="AQ23" s="4"/>
      <c r="AR23" s="4"/>
      <c r="AS23" s="4"/>
      <c r="AT23" s="4"/>
      <c r="AU23" s="4"/>
    </row>
    <row r="24" spans="1:47" ht="22.5" customHeight="1" x14ac:dyDescent="0.15">
      <c r="B24" s="35">
        <v>7</v>
      </c>
      <c r="C24" s="55" t="s">
        <v>65</v>
      </c>
      <c r="D24" s="55"/>
      <c r="E24" s="55"/>
      <c r="F24" s="56"/>
      <c r="G24" s="35">
        <v>8</v>
      </c>
      <c r="H24" s="55" t="s">
        <v>66</v>
      </c>
      <c r="I24" s="55"/>
      <c r="J24" s="55"/>
      <c r="K24" s="56"/>
      <c r="L24" s="36">
        <v>9</v>
      </c>
      <c r="M24" s="55" t="s">
        <v>67</v>
      </c>
      <c r="N24" s="55"/>
      <c r="O24" s="55"/>
      <c r="P24" s="56"/>
      <c r="Q24" s="36"/>
      <c r="R24" s="55" t="s">
        <v>72</v>
      </c>
      <c r="S24" s="55"/>
      <c r="T24" s="55"/>
      <c r="U24" s="56"/>
      <c r="V24" s="36">
        <v>11</v>
      </c>
      <c r="W24" s="55" t="s">
        <v>57</v>
      </c>
      <c r="X24" s="55"/>
      <c r="Y24" s="55"/>
      <c r="Z24" s="56"/>
      <c r="AA24" s="36">
        <v>12</v>
      </c>
      <c r="AB24" s="55" t="s">
        <v>56</v>
      </c>
      <c r="AC24" s="55"/>
      <c r="AD24" s="55"/>
      <c r="AE24" s="56"/>
      <c r="AF24" s="11"/>
      <c r="AH24" s="5"/>
      <c r="AI24" s="5"/>
      <c r="AJ24" s="5"/>
      <c r="AK24" s="5"/>
      <c r="AL24" s="5"/>
      <c r="AM24" s="5"/>
      <c r="AN24" s="5"/>
      <c r="AO24" s="5"/>
      <c r="AP24" s="5"/>
      <c r="AQ24" s="4"/>
      <c r="AR24" s="4"/>
      <c r="AS24" s="4"/>
      <c r="AT24" s="4"/>
      <c r="AU24" s="4"/>
    </row>
    <row r="25" spans="1:47" ht="10.5" customHeight="1" x14ac:dyDescent="0.15">
      <c r="B25" s="33"/>
      <c r="C25" s="105"/>
      <c r="D25" s="105"/>
      <c r="E25" s="105"/>
      <c r="F25" s="105"/>
      <c r="G25" s="33"/>
      <c r="H25" s="105"/>
      <c r="I25" s="105"/>
      <c r="J25" s="105"/>
      <c r="K25" s="105"/>
      <c r="L25" s="34"/>
      <c r="M25" s="105"/>
      <c r="N25" s="105"/>
      <c r="O25" s="105"/>
      <c r="P25" s="105"/>
      <c r="Q25" s="34"/>
      <c r="R25" s="105"/>
      <c r="S25" s="105"/>
      <c r="T25" s="105"/>
      <c r="U25" s="105"/>
      <c r="V25" s="33"/>
      <c r="W25" s="105"/>
      <c r="X25" s="105"/>
      <c r="Y25" s="105"/>
      <c r="Z25" s="105"/>
      <c r="AA25" s="34"/>
      <c r="AB25" s="105"/>
      <c r="AC25" s="105"/>
      <c r="AD25" s="105"/>
      <c r="AE25" s="105"/>
      <c r="AF25" s="11"/>
      <c r="AI25" s="5"/>
      <c r="AJ25" s="5"/>
      <c r="AK25" s="5"/>
      <c r="AL25" s="5"/>
      <c r="AM25" s="5"/>
      <c r="AN25" s="5"/>
      <c r="AO25" s="5"/>
      <c r="AP25" s="5"/>
      <c r="AQ25" s="4"/>
      <c r="AR25" s="4"/>
      <c r="AS25" s="4"/>
      <c r="AT25" s="4"/>
      <c r="AU25" s="4"/>
    </row>
    <row r="26" spans="1:47" ht="10.5" customHeight="1" thickBo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 t="s">
        <v>53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H26" s="5"/>
      <c r="AI26" s="5"/>
      <c r="AJ26" s="5"/>
      <c r="AK26" s="5"/>
      <c r="AL26" s="5"/>
      <c r="AM26" s="5"/>
      <c r="AN26" s="5"/>
      <c r="AO26" s="5"/>
      <c r="AP26" s="5"/>
      <c r="AQ26" s="4"/>
      <c r="AR26" s="4"/>
      <c r="AS26" s="4"/>
      <c r="AT26" s="4"/>
      <c r="AU26" s="4"/>
    </row>
    <row r="27" spans="1:47" ht="30" customHeight="1" thickTop="1" thickBot="1" x14ac:dyDescent="0.2">
      <c r="A27" s="101" t="s">
        <v>4</v>
      </c>
      <c r="B27" s="102"/>
      <c r="C27" s="102"/>
      <c r="D27" s="102"/>
      <c r="E27" s="102" t="s">
        <v>30</v>
      </c>
      <c r="F27" s="103"/>
      <c r="G27" s="186" t="s">
        <v>31</v>
      </c>
      <c r="H27" s="187"/>
      <c r="I27" s="187"/>
      <c r="J27" s="187"/>
      <c r="K27" s="187"/>
      <c r="L27" s="188"/>
      <c r="M27" s="189" t="s">
        <v>58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I27" s="5"/>
      <c r="AJ27" s="5"/>
      <c r="AK27" s="5"/>
      <c r="AL27" s="5"/>
      <c r="AM27" s="5"/>
      <c r="AN27" s="5"/>
      <c r="AO27" s="5"/>
      <c r="AP27" s="5"/>
      <c r="AQ27" s="4"/>
      <c r="AR27" s="4"/>
      <c r="AS27" s="4"/>
      <c r="AT27" s="4"/>
      <c r="AU27" s="4"/>
    </row>
    <row r="28" spans="1:47" ht="15" customHeight="1" x14ac:dyDescent="0.15">
      <c r="A28" s="104"/>
      <c r="B28" s="105"/>
      <c r="C28" s="105"/>
      <c r="D28" s="106"/>
      <c r="E28" s="107">
        <v>1</v>
      </c>
      <c r="F28" s="105"/>
      <c r="G28" s="68"/>
      <c r="H28" s="69"/>
      <c r="I28" s="69"/>
      <c r="J28" s="69"/>
      <c r="K28" s="69"/>
      <c r="L28" s="70"/>
      <c r="M28" s="30" t="s">
        <v>32</v>
      </c>
      <c r="N28" s="31"/>
      <c r="O28" s="12"/>
      <c r="P28" s="224" t="s">
        <v>72</v>
      </c>
      <c r="Q28" s="225"/>
      <c r="R28" s="225"/>
      <c r="S28" s="225"/>
      <c r="T28" s="225"/>
      <c r="U28" s="12"/>
      <c r="V28" s="224" t="s">
        <v>72</v>
      </c>
      <c r="W28" s="225"/>
      <c r="X28" s="225"/>
      <c r="Y28" s="225"/>
      <c r="Z28" s="225"/>
      <c r="AA28" s="12"/>
      <c r="AB28" s="224" t="s">
        <v>72</v>
      </c>
      <c r="AC28" s="225"/>
      <c r="AD28" s="225"/>
      <c r="AE28" s="225"/>
      <c r="AF28" s="226"/>
      <c r="AH28" s="5" t="s">
        <v>84</v>
      </c>
      <c r="AI28" s="5"/>
      <c r="AJ28" s="5"/>
      <c r="AK28" s="5"/>
      <c r="AL28" s="5"/>
      <c r="AM28" s="5"/>
      <c r="AN28" s="5"/>
      <c r="AO28" s="5"/>
      <c r="AP28" s="5"/>
      <c r="AQ28" s="4"/>
      <c r="AR28" s="4"/>
      <c r="AS28" s="4"/>
      <c r="AT28" s="4"/>
      <c r="AU28" s="4"/>
    </row>
    <row r="29" spans="1:47" ht="15" customHeight="1" x14ac:dyDescent="0.15">
      <c r="A29" s="60"/>
      <c r="B29" s="54"/>
      <c r="C29" s="54"/>
      <c r="D29" s="61"/>
      <c r="E29" s="66"/>
      <c r="F29" s="54"/>
      <c r="G29" s="71"/>
      <c r="H29" s="72"/>
      <c r="I29" s="72"/>
      <c r="J29" s="72"/>
      <c r="K29" s="72"/>
      <c r="L29" s="73"/>
      <c r="M29" s="214"/>
      <c r="N29" s="227"/>
      <c r="O29" s="227"/>
      <c r="P29" s="227"/>
      <c r="Q29" s="228"/>
      <c r="R29" s="214"/>
      <c r="S29" s="227"/>
      <c r="T29" s="227"/>
      <c r="U29" s="227"/>
      <c r="V29" s="228"/>
      <c r="W29" s="214"/>
      <c r="X29" s="227"/>
      <c r="Y29" s="227"/>
      <c r="Z29" s="227"/>
      <c r="AA29" s="228"/>
      <c r="AB29" s="214"/>
      <c r="AC29" s="227"/>
      <c r="AD29" s="227"/>
      <c r="AE29" s="227"/>
      <c r="AF29" s="229"/>
      <c r="AH29" s="5" t="s">
        <v>85</v>
      </c>
      <c r="AI29" s="5"/>
      <c r="AJ29" s="5"/>
      <c r="AK29" s="5"/>
      <c r="AL29" s="5"/>
      <c r="AM29" s="5"/>
      <c r="AN29" s="5"/>
      <c r="AO29" s="5"/>
      <c r="AP29" s="5"/>
      <c r="AQ29" s="4"/>
      <c r="AR29" s="4"/>
      <c r="AS29" s="4"/>
      <c r="AT29" s="4"/>
      <c r="AU29" s="4"/>
    </row>
    <row r="30" spans="1:47" ht="15" customHeight="1" x14ac:dyDescent="0.15">
      <c r="A30" s="60"/>
      <c r="B30" s="54"/>
      <c r="C30" s="54"/>
      <c r="D30" s="61"/>
      <c r="E30" s="66"/>
      <c r="F30" s="54"/>
      <c r="G30" s="71"/>
      <c r="H30" s="72"/>
      <c r="I30" s="72"/>
      <c r="J30" s="72"/>
      <c r="K30" s="72"/>
      <c r="L30" s="73"/>
      <c r="M30" s="214"/>
      <c r="N30" s="227"/>
      <c r="O30" s="227"/>
      <c r="P30" s="227"/>
      <c r="Q30" s="228"/>
      <c r="R30" s="214"/>
      <c r="S30" s="227"/>
      <c r="T30" s="227"/>
      <c r="U30" s="227"/>
      <c r="V30" s="228"/>
      <c r="W30" s="214"/>
      <c r="X30" s="227"/>
      <c r="Y30" s="227"/>
      <c r="Z30" s="227"/>
      <c r="AA30" s="228"/>
      <c r="AB30" s="214"/>
      <c r="AC30" s="227"/>
      <c r="AD30" s="227"/>
      <c r="AE30" s="227"/>
      <c r="AF30" s="229"/>
      <c r="AG30" s="7" t="s">
        <v>86</v>
      </c>
      <c r="AH30" s="5" t="s">
        <v>87</v>
      </c>
      <c r="AI30" s="5"/>
      <c r="AJ30" s="5"/>
      <c r="AK30" s="5"/>
      <c r="AL30" s="5"/>
      <c r="AM30" s="5"/>
      <c r="AN30" s="5"/>
      <c r="AO30" s="5"/>
      <c r="AP30" s="5"/>
      <c r="AQ30" s="4"/>
      <c r="AR30" s="4"/>
      <c r="AS30" s="4"/>
      <c r="AT30" s="4"/>
      <c r="AU30" s="4"/>
    </row>
    <row r="31" spans="1:47" ht="15" customHeight="1" thickBot="1" x14ac:dyDescent="0.2">
      <c r="A31" s="62"/>
      <c r="B31" s="63"/>
      <c r="C31" s="63"/>
      <c r="D31" s="64"/>
      <c r="E31" s="67"/>
      <c r="F31" s="63"/>
      <c r="G31" s="74"/>
      <c r="H31" s="75"/>
      <c r="I31" s="75"/>
      <c r="J31" s="75"/>
      <c r="K31" s="75"/>
      <c r="L31" s="76"/>
      <c r="M31" s="235" t="s">
        <v>72</v>
      </c>
      <c r="N31" s="236"/>
      <c r="O31" s="236"/>
      <c r="P31" s="236"/>
      <c r="Q31" s="236"/>
      <c r="R31" s="236"/>
      <c r="S31" s="236"/>
      <c r="T31" s="236"/>
      <c r="U31" s="236"/>
      <c r="V31" s="237" t="s">
        <v>72</v>
      </c>
      <c r="W31" s="237"/>
      <c r="X31" s="238"/>
      <c r="Y31" s="238"/>
      <c r="Z31" s="239" t="s">
        <v>72</v>
      </c>
      <c r="AA31" s="239"/>
      <c r="AB31" s="240"/>
      <c r="AC31" s="240"/>
      <c r="AD31" s="240"/>
      <c r="AE31" s="240"/>
      <c r="AF31" s="241"/>
      <c r="AH31" s="5"/>
      <c r="AI31" s="5"/>
      <c r="AJ31" s="5"/>
      <c r="AK31" s="5"/>
      <c r="AL31" s="5"/>
      <c r="AM31" s="5"/>
      <c r="AN31" s="5"/>
      <c r="AO31" s="5"/>
      <c r="AP31" s="5"/>
      <c r="AQ31" s="4"/>
      <c r="AR31" s="4"/>
      <c r="AS31" s="4"/>
      <c r="AT31" s="4"/>
      <c r="AU31" s="4"/>
    </row>
    <row r="32" spans="1:47" ht="15" customHeight="1" x14ac:dyDescent="0.15">
      <c r="A32" s="104"/>
      <c r="B32" s="105"/>
      <c r="C32" s="105"/>
      <c r="D32" s="106"/>
      <c r="E32" s="107">
        <v>2</v>
      </c>
      <c r="F32" s="105"/>
      <c r="G32" s="68"/>
      <c r="H32" s="69"/>
      <c r="I32" s="69"/>
      <c r="J32" s="69"/>
      <c r="K32" s="69"/>
      <c r="L32" s="70"/>
      <c r="M32" s="30" t="s">
        <v>32</v>
      </c>
      <c r="N32" s="31"/>
      <c r="O32" s="12"/>
      <c r="P32" s="224" t="s">
        <v>72</v>
      </c>
      <c r="Q32" s="225"/>
      <c r="R32" s="225"/>
      <c r="S32" s="225"/>
      <c r="T32" s="225"/>
      <c r="U32" s="12"/>
      <c r="V32" s="224" t="s">
        <v>72</v>
      </c>
      <c r="W32" s="225"/>
      <c r="X32" s="225"/>
      <c r="Y32" s="225"/>
      <c r="Z32" s="225"/>
      <c r="AA32" s="12"/>
      <c r="AB32" s="224" t="s">
        <v>72</v>
      </c>
      <c r="AC32" s="225"/>
      <c r="AD32" s="225"/>
      <c r="AE32" s="225"/>
      <c r="AF32" s="226"/>
      <c r="AI32" s="5"/>
      <c r="AJ32" s="5"/>
      <c r="AK32" s="5"/>
      <c r="AL32" s="5"/>
      <c r="AM32" s="5"/>
      <c r="AN32" s="5"/>
      <c r="AO32" s="5"/>
      <c r="AP32" s="5"/>
      <c r="AQ32" s="4"/>
      <c r="AR32" s="4"/>
      <c r="AS32" s="4"/>
      <c r="AT32" s="4"/>
      <c r="AU32" s="4"/>
    </row>
    <row r="33" spans="1:68" ht="15" customHeight="1" x14ac:dyDescent="0.15">
      <c r="A33" s="60"/>
      <c r="B33" s="54"/>
      <c r="C33" s="54"/>
      <c r="D33" s="61"/>
      <c r="E33" s="66"/>
      <c r="F33" s="54"/>
      <c r="G33" s="71"/>
      <c r="H33" s="72"/>
      <c r="I33" s="72"/>
      <c r="J33" s="72"/>
      <c r="K33" s="72"/>
      <c r="L33" s="73"/>
      <c r="M33" s="214"/>
      <c r="N33" s="227"/>
      <c r="O33" s="227"/>
      <c r="P33" s="227"/>
      <c r="Q33" s="228"/>
      <c r="R33" s="214"/>
      <c r="S33" s="227"/>
      <c r="T33" s="227"/>
      <c r="U33" s="227"/>
      <c r="V33" s="228"/>
      <c r="W33" s="214"/>
      <c r="X33" s="227"/>
      <c r="Y33" s="227"/>
      <c r="Z33" s="227"/>
      <c r="AA33" s="228"/>
      <c r="AB33" s="214"/>
      <c r="AC33" s="227"/>
      <c r="AD33" s="227"/>
      <c r="AE33" s="227"/>
      <c r="AF33" s="229"/>
      <c r="AH33" s="5"/>
      <c r="AI33" s="5"/>
      <c r="AJ33" s="5"/>
      <c r="AK33" s="5"/>
      <c r="AL33" s="5"/>
      <c r="AM33" s="5"/>
      <c r="AN33" s="5"/>
      <c r="AO33" s="5"/>
      <c r="AP33" s="5"/>
      <c r="AQ33" s="4"/>
      <c r="AR33" s="4"/>
      <c r="AS33" s="4"/>
      <c r="AT33" s="4"/>
      <c r="AU33" s="4"/>
    </row>
    <row r="34" spans="1:68" ht="15" customHeight="1" x14ac:dyDescent="0.15">
      <c r="A34" s="60"/>
      <c r="B34" s="54"/>
      <c r="C34" s="54"/>
      <c r="D34" s="61"/>
      <c r="E34" s="66"/>
      <c r="F34" s="54"/>
      <c r="G34" s="71"/>
      <c r="H34" s="72"/>
      <c r="I34" s="72"/>
      <c r="J34" s="72"/>
      <c r="K34" s="72"/>
      <c r="L34" s="73"/>
      <c r="M34" s="214"/>
      <c r="N34" s="227"/>
      <c r="O34" s="227"/>
      <c r="P34" s="227"/>
      <c r="Q34" s="228"/>
      <c r="R34" s="214"/>
      <c r="S34" s="227"/>
      <c r="T34" s="227"/>
      <c r="U34" s="227"/>
      <c r="V34" s="228"/>
      <c r="W34" s="214"/>
      <c r="X34" s="227"/>
      <c r="Y34" s="227"/>
      <c r="Z34" s="227"/>
      <c r="AA34" s="228"/>
      <c r="AB34" s="214"/>
      <c r="AC34" s="227"/>
      <c r="AD34" s="227"/>
      <c r="AE34" s="227"/>
      <c r="AF34" s="229"/>
      <c r="AH34" s="5"/>
      <c r="AI34" s="5"/>
      <c r="AJ34" s="5"/>
      <c r="AK34" s="5"/>
      <c r="AL34" s="5"/>
      <c r="AM34" s="5"/>
      <c r="AN34" s="5"/>
      <c r="AO34" s="5"/>
      <c r="AP34" s="5"/>
      <c r="AQ34" s="4"/>
      <c r="AR34" s="4"/>
      <c r="AS34" s="4"/>
      <c r="AT34" s="4"/>
      <c r="AU34" s="4"/>
    </row>
    <row r="35" spans="1:68" s="7" customFormat="1" ht="15" customHeight="1" thickBot="1" x14ac:dyDescent="0.2">
      <c r="A35" s="62"/>
      <c r="B35" s="63"/>
      <c r="C35" s="63"/>
      <c r="D35" s="64"/>
      <c r="E35" s="67"/>
      <c r="F35" s="63"/>
      <c r="G35" s="74"/>
      <c r="H35" s="75"/>
      <c r="I35" s="75"/>
      <c r="J35" s="75"/>
      <c r="K35" s="75"/>
      <c r="L35" s="76"/>
      <c r="M35" s="235" t="s">
        <v>72</v>
      </c>
      <c r="N35" s="236"/>
      <c r="O35" s="236"/>
      <c r="P35" s="236"/>
      <c r="Q35" s="236"/>
      <c r="R35" s="236"/>
      <c r="S35" s="236"/>
      <c r="T35" s="236"/>
      <c r="U35" s="236"/>
      <c r="V35" s="237" t="s">
        <v>72</v>
      </c>
      <c r="W35" s="237"/>
      <c r="X35" s="238"/>
      <c r="Y35" s="238"/>
      <c r="Z35" s="239" t="s">
        <v>72</v>
      </c>
      <c r="AA35" s="239"/>
      <c r="AB35" s="240"/>
      <c r="AC35" s="240"/>
      <c r="AD35" s="240"/>
      <c r="AE35" s="240"/>
      <c r="AF35" s="241"/>
      <c r="AH35" s="5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</row>
    <row r="36" spans="1:68" s="7" customFormat="1" ht="15" customHeight="1" x14ac:dyDescent="0.15">
      <c r="A36" s="57"/>
      <c r="B36" s="58"/>
      <c r="C36" s="58"/>
      <c r="D36" s="59"/>
      <c r="E36" s="65">
        <v>3</v>
      </c>
      <c r="F36" s="58"/>
      <c r="G36" s="68"/>
      <c r="H36" s="69"/>
      <c r="I36" s="69"/>
      <c r="J36" s="69"/>
      <c r="K36" s="69"/>
      <c r="L36" s="70"/>
      <c r="M36" s="30" t="s">
        <v>32</v>
      </c>
      <c r="N36" s="31"/>
      <c r="O36" s="12"/>
      <c r="P36" s="224" t="s">
        <v>72</v>
      </c>
      <c r="Q36" s="225"/>
      <c r="R36" s="225"/>
      <c r="S36" s="225"/>
      <c r="T36" s="225"/>
      <c r="U36" s="12"/>
      <c r="V36" s="224" t="s">
        <v>72</v>
      </c>
      <c r="W36" s="225"/>
      <c r="X36" s="225"/>
      <c r="Y36" s="225"/>
      <c r="Z36" s="225"/>
      <c r="AA36" s="12"/>
      <c r="AB36" s="224" t="s">
        <v>72</v>
      </c>
      <c r="AC36" s="225"/>
      <c r="AD36" s="225"/>
      <c r="AE36" s="225"/>
      <c r="AF36" s="226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</row>
    <row r="37" spans="1:68" s="7" customFormat="1" ht="15" customHeight="1" x14ac:dyDescent="0.15">
      <c r="A37" s="60"/>
      <c r="B37" s="54"/>
      <c r="C37" s="54"/>
      <c r="D37" s="61"/>
      <c r="E37" s="66"/>
      <c r="F37" s="54"/>
      <c r="G37" s="71"/>
      <c r="H37" s="72"/>
      <c r="I37" s="72"/>
      <c r="J37" s="72"/>
      <c r="K37" s="72"/>
      <c r="L37" s="73"/>
      <c r="M37" s="214"/>
      <c r="N37" s="227"/>
      <c r="O37" s="227"/>
      <c r="P37" s="227"/>
      <c r="Q37" s="228"/>
      <c r="R37" s="214"/>
      <c r="S37" s="227"/>
      <c r="T37" s="227"/>
      <c r="U37" s="227"/>
      <c r="V37" s="228"/>
      <c r="W37" s="214"/>
      <c r="X37" s="227"/>
      <c r="Y37" s="227"/>
      <c r="Z37" s="227"/>
      <c r="AA37" s="228"/>
      <c r="AB37" s="214"/>
      <c r="AC37" s="227"/>
      <c r="AD37" s="227"/>
      <c r="AE37" s="227"/>
      <c r="AF37" s="229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</row>
    <row r="38" spans="1:68" s="7" customFormat="1" ht="15" customHeight="1" x14ac:dyDescent="0.15">
      <c r="A38" s="60"/>
      <c r="B38" s="54"/>
      <c r="C38" s="54"/>
      <c r="D38" s="61"/>
      <c r="E38" s="66"/>
      <c r="F38" s="54"/>
      <c r="G38" s="71"/>
      <c r="H38" s="72"/>
      <c r="I38" s="72"/>
      <c r="J38" s="72"/>
      <c r="K38" s="72"/>
      <c r="L38" s="73"/>
      <c r="M38" s="214"/>
      <c r="N38" s="227"/>
      <c r="O38" s="227"/>
      <c r="P38" s="227"/>
      <c r="Q38" s="228"/>
      <c r="R38" s="214"/>
      <c r="S38" s="227"/>
      <c r="T38" s="227"/>
      <c r="U38" s="227"/>
      <c r="V38" s="228"/>
      <c r="W38" s="214"/>
      <c r="X38" s="227"/>
      <c r="Y38" s="227"/>
      <c r="Z38" s="227"/>
      <c r="AA38" s="228"/>
      <c r="AB38" s="214"/>
      <c r="AC38" s="227"/>
      <c r="AD38" s="227"/>
      <c r="AE38" s="227"/>
      <c r="AF38" s="229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</row>
    <row r="39" spans="1:68" s="7" customFormat="1" ht="15" customHeight="1" thickBot="1" x14ac:dyDescent="0.2">
      <c r="A39" s="60"/>
      <c r="B39" s="54"/>
      <c r="C39" s="54"/>
      <c r="D39" s="61"/>
      <c r="E39" s="66"/>
      <c r="F39" s="54"/>
      <c r="G39" s="74"/>
      <c r="H39" s="75"/>
      <c r="I39" s="75"/>
      <c r="J39" s="75"/>
      <c r="K39" s="75"/>
      <c r="L39" s="76"/>
      <c r="M39" s="235" t="s">
        <v>72</v>
      </c>
      <c r="N39" s="236"/>
      <c r="O39" s="236"/>
      <c r="P39" s="236"/>
      <c r="Q39" s="236"/>
      <c r="R39" s="236"/>
      <c r="S39" s="236"/>
      <c r="T39" s="236"/>
      <c r="U39" s="236"/>
      <c r="V39" s="237" t="s">
        <v>72</v>
      </c>
      <c r="W39" s="237"/>
      <c r="X39" s="238"/>
      <c r="Y39" s="238"/>
      <c r="Z39" s="239" t="s">
        <v>72</v>
      </c>
      <c r="AA39" s="239"/>
      <c r="AB39" s="240"/>
      <c r="AC39" s="240"/>
      <c r="AD39" s="240"/>
      <c r="AE39" s="240"/>
      <c r="AF39" s="241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</row>
    <row r="40" spans="1:68" s="7" customFormat="1" ht="15" customHeight="1" x14ac:dyDescent="0.15">
      <c r="A40" s="57"/>
      <c r="B40" s="58"/>
      <c r="C40" s="58"/>
      <c r="D40" s="59"/>
      <c r="E40" s="65">
        <v>4</v>
      </c>
      <c r="F40" s="58"/>
      <c r="G40" s="68"/>
      <c r="H40" s="69"/>
      <c r="I40" s="69"/>
      <c r="J40" s="69"/>
      <c r="K40" s="69"/>
      <c r="L40" s="70"/>
      <c r="M40" s="30" t="s">
        <v>32</v>
      </c>
      <c r="N40" s="31"/>
      <c r="O40" s="12"/>
      <c r="P40" s="224" t="s">
        <v>72</v>
      </c>
      <c r="Q40" s="225"/>
      <c r="R40" s="225"/>
      <c r="S40" s="225"/>
      <c r="T40" s="225"/>
      <c r="U40" s="12"/>
      <c r="V40" s="224" t="s">
        <v>72</v>
      </c>
      <c r="W40" s="225"/>
      <c r="X40" s="225"/>
      <c r="Y40" s="225"/>
      <c r="Z40" s="225"/>
      <c r="AA40" s="12"/>
      <c r="AB40" s="224" t="s">
        <v>72</v>
      </c>
      <c r="AC40" s="225"/>
      <c r="AD40" s="225"/>
      <c r="AE40" s="225"/>
      <c r="AF40" s="226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</row>
    <row r="41" spans="1:68" s="7" customFormat="1" ht="15" customHeight="1" x14ac:dyDescent="0.15">
      <c r="A41" s="60"/>
      <c r="B41" s="54"/>
      <c r="C41" s="54"/>
      <c r="D41" s="61"/>
      <c r="E41" s="66"/>
      <c r="F41" s="54"/>
      <c r="G41" s="71"/>
      <c r="H41" s="72"/>
      <c r="I41" s="72"/>
      <c r="J41" s="72"/>
      <c r="K41" s="72"/>
      <c r="L41" s="73"/>
      <c r="M41" s="214"/>
      <c r="N41" s="227"/>
      <c r="O41" s="227"/>
      <c r="P41" s="227"/>
      <c r="Q41" s="228"/>
      <c r="R41" s="214"/>
      <c r="S41" s="227"/>
      <c r="T41" s="227"/>
      <c r="U41" s="227"/>
      <c r="V41" s="228"/>
      <c r="W41" s="214"/>
      <c r="X41" s="227"/>
      <c r="Y41" s="227"/>
      <c r="Z41" s="227"/>
      <c r="AA41" s="228"/>
      <c r="AB41" s="214"/>
      <c r="AC41" s="227"/>
      <c r="AD41" s="227"/>
      <c r="AE41" s="227"/>
      <c r="AF41" s="229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</row>
    <row r="42" spans="1:68" s="7" customFormat="1" ht="15" customHeight="1" x14ac:dyDescent="0.15">
      <c r="A42" s="60"/>
      <c r="B42" s="54"/>
      <c r="C42" s="54"/>
      <c r="D42" s="61"/>
      <c r="E42" s="66"/>
      <c r="F42" s="54"/>
      <c r="G42" s="71"/>
      <c r="H42" s="72"/>
      <c r="I42" s="72"/>
      <c r="J42" s="72"/>
      <c r="K42" s="72"/>
      <c r="L42" s="73"/>
      <c r="M42" s="214"/>
      <c r="N42" s="227"/>
      <c r="O42" s="227"/>
      <c r="P42" s="227"/>
      <c r="Q42" s="228"/>
      <c r="R42" s="214"/>
      <c r="S42" s="227"/>
      <c r="T42" s="227"/>
      <c r="U42" s="227"/>
      <c r="V42" s="228"/>
      <c r="W42" s="214"/>
      <c r="X42" s="227"/>
      <c r="Y42" s="227"/>
      <c r="Z42" s="227"/>
      <c r="AA42" s="228"/>
      <c r="AB42" s="214"/>
      <c r="AC42" s="227"/>
      <c r="AD42" s="227"/>
      <c r="AE42" s="227"/>
      <c r="AF42" s="229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</row>
    <row r="43" spans="1:68" s="7" customFormat="1" ht="15" customHeight="1" thickBot="1" x14ac:dyDescent="0.2">
      <c r="A43" s="60"/>
      <c r="B43" s="54"/>
      <c r="C43" s="54"/>
      <c r="D43" s="61"/>
      <c r="E43" s="66"/>
      <c r="F43" s="54"/>
      <c r="G43" s="74"/>
      <c r="H43" s="75"/>
      <c r="I43" s="75"/>
      <c r="J43" s="75"/>
      <c r="K43" s="75"/>
      <c r="L43" s="76"/>
      <c r="M43" s="235" t="s">
        <v>72</v>
      </c>
      <c r="N43" s="236"/>
      <c r="O43" s="236"/>
      <c r="P43" s="236"/>
      <c r="Q43" s="236"/>
      <c r="R43" s="236"/>
      <c r="S43" s="236"/>
      <c r="T43" s="236"/>
      <c r="U43" s="236"/>
      <c r="V43" s="237" t="s">
        <v>72</v>
      </c>
      <c r="W43" s="237"/>
      <c r="X43" s="238"/>
      <c r="Y43" s="238"/>
      <c r="Z43" s="239" t="s">
        <v>72</v>
      </c>
      <c r="AA43" s="239"/>
      <c r="AB43" s="240"/>
      <c r="AC43" s="240"/>
      <c r="AD43" s="240"/>
      <c r="AE43" s="240"/>
      <c r="AF43" s="241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</row>
    <row r="44" spans="1:68" s="7" customFormat="1" ht="15" customHeight="1" x14ac:dyDescent="0.15">
      <c r="A44" s="57"/>
      <c r="B44" s="58"/>
      <c r="C44" s="58"/>
      <c r="D44" s="59"/>
      <c r="E44" s="65">
        <v>5</v>
      </c>
      <c r="F44" s="58"/>
      <c r="G44" s="68"/>
      <c r="H44" s="69"/>
      <c r="I44" s="69"/>
      <c r="J44" s="69"/>
      <c r="K44" s="69"/>
      <c r="L44" s="70"/>
      <c r="M44" s="30" t="s">
        <v>32</v>
      </c>
      <c r="N44" s="31"/>
      <c r="O44" s="12"/>
      <c r="P44" s="224" t="s">
        <v>72</v>
      </c>
      <c r="Q44" s="225"/>
      <c r="R44" s="225"/>
      <c r="S44" s="225"/>
      <c r="T44" s="225"/>
      <c r="U44" s="12"/>
      <c r="V44" s="224" t="s">
        <v>72</v>
      </c>
      <c r="W44" s="225"/>
      <c r="X44" s="225"/>
      <c r="Y44" s="225"/>
      <c r="Z44" s="225"/>
      <c r="AA44" s="12"/>
      <c r="AB44" s="224" t="s">
        <v>72</v>
      </c>
      <c r="AC44" s="225"/>
      <c r="AD44" s="225"/>
      <c r="AE44" s="225"/>
      <c r="AF44" s="226"/>
      <c r="AH44" s="2"/>
      <c r="AI44" s="2"/>
      <c r="AJ44" s="2"/>
      <c r="AK44" s="2"/>
      <c r="AL44" s="2"/>
      <c r="AM44" s="2"/>
      <c r="AN44" s="2"/>
      <c r="AO44" s="2"/>
      <c r="AP44" s="2"/>
      <c r="AQ44" s="4"/>
      <c r="AR44" s="4"/>
      <c r="AS44" s="4"/>
      <c r="AT44" s="4"/>
      <c r="AU44" s="4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</row>
    <row r="45" spans="1:68" s="7" customFormat="1" ht="15" customHeight="1" x14ac:dyDescent="0.15">
      <c r="A45" s="60"/>
      <c r="B45" s="54"/>
      <c r="C45" s="54"/>
      <c r="D45" s="61"/>
      <c r="E45" s="66"/>
      <c r="F45" s="54"/>
      <c r="G45" s="71"/>
      <c r="H45" s="72"/>
      <c r="I45" s="72"/>
      <c r="J45" s="72"/>
      <c r="K45" s="72"/>
      <c r="L45" s="73"/>
      <c r="M45" s="214"/>
      <c r="N45" s="227"/>
      <c r="O45" s="227"/>
      <c r="P45" s="227"/>
      <c r="Q45" s="228"/>
      <c r="R45" s="214"/>
      <c r="S45" s="227"/>
      <c r="T45" s="227"/>
      <c r="U45" s="227"/>
      <c r="V45" s="228"/>
      <c r="W45" s="214"/>
      <c r="X45" s="227"/>
      <c r="Y45" s="227"/>
      <c r="Z45" s="227"/>
      <c r="AA45" s="228"/>
      <c r="AB45" s="214"/>
      <c r="AC45" s="227"/>
      <c r="AD45" s="227"/>
      <c r="AE45" s="227"/>
      <c r="AF45" s="229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3"/>
      <c r="AT45" s="3"/>
      <c r="AU45" s="3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</row>
    <row r="46" spans="1:68" s="7" customFormat="1" ht="15" customHeight="1" x14ac:dyDescent="0.15">
      <c r="A46" s="60"/>
      <c r="B46" s="54"/>
      <c r="C46" s="54"/>
      <c r="D46" s="61"/>
      <c r="E46" s="66"/>
      <c r="F46" s="54"/>
      <c r="G46" s="71"/>
      <c r="H46" s="72"/>
      <c r="I46" s="72"/>
      <c r="J46" s="72"/>
      <c r="K46" s="72"/>
      <c r="L46" s="73"/>
      <c r="M46" s="214"/>
      <c r="N46" s="227"/>
      <c r="O46" s="227"/>
      <c r="P46" s="227"/>
      <c r="Q46" s="228"/>
      <c r="R46" s="214"/>
      <c r="S46" s="227"/>
      <c r="T46" s="227"/>
      <c r="U46" s="227"/>
      <c r="V46" s="228"/>
      <c r="W46" s="214"/>
      <c r="X46" s="227"/>
      <c r="Y46" s="227"/>
      <c r="Z46" s="227"/>
      <c r="AA46" s="228"/>
      <c r="AB46" s="214"/>
      <c r="AC46" s="227"/>
      <c r="AD46" s="227"/>
      <c r="AE46" s="227"/>
      <c r="AF46" s="229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3"/>
      <c r="AT46" s="3"/>
      <c r="AU46" s="3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</row>
    <row r="47" spans="1:68" s="7" customFormat="1" ht="15" customHeight="1" thickBot="1" x14ac:dyDescent="0.2">
      <c r="A47" s="62"/>
      <c r="B47" s="63"/>
      <c r="C47" s="63"/>
      <c r="D47" s="64"/>
      <c r="E47" s="67"/>
      <c r="F47" s="63"/>
      <c r="G47" s="91"/>
      <c r="H47" s="92"/>
      <c r="I47" s="92"/>
      <c r="J47" s="92"/>
      <c r="K47" s="92"/>
      <c r="L47" s="93"/>
      <c r="M47" s="230" t="s">
        <v>72</v>
      </c>
      <c r="N47" s="231"/>
      <c r="O47" s="231"/>
      <c r="P47" s="231"/>
      <c r="Q47" s="231"/>
      <c r="R47" s="231"/>
      <c r="S47" s="231"/>
      <c r="T47" s="231"/>
      <c r="U47" s="231"/>
      <c r="V47" s="232" t="s">
        <v>72</v>
      </c>
      <c r="W47" s="232"/>
      <c r="X47" s="233"/>
      <c r="Y47" s="233"/>
      <c r="Z47" s="234" t="s">
        <v>72</v>
      </c>
      <c r="AA47" s="234"/>
      <c r="AB47" s="222"/>
      <c r="AC47" s="222"/>
      <c r="AD47" s="222"/>
      <c r="AE47" s="222"/>
      <c r="AF47" s="223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3"/>
      <c r="AT47" s="3"/>
      <c r="AU47" s="3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</row>
    <row r="48" spans="1:68" ht="13.5" customHeight="1" thickBot="1" x14ac:dyDescent="0.2">
      <c r="A48" s="192" t="s">
        <v>33</v>
      </c>
      <c r="B48" s="192"/>
      <c r="C48" s="192"/>
      <c r="D48" s="192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3" t="s">
        <v>5</v>
      </c>
      <c r="Q48" s="14"/>
      <c r="R48" s="1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H48" s="4"/>
      <c r="AI48" s="5"/>
      <c r="AJ48" s="5"/>
      <c r="AK48" s="5"/>
      <c r="AL48" s="5"/>
      <c r="AM48" s="5"/>
      <c r="AN48" s="5"/>
      <c r="AO48" s="5"/>
      <c r="AP48" s="5"/>
      <c r="AQ48" s="5"/>
      <c r="AR48" s="4"/>
    </row>
    <row r="49" spans="1:47" ht="13.5" customHeight="1" thickTop="1" x14ac:dyDescent="0.15">
      <c r="A49" s="195" t="s">
        <v>34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6"/>
      <c r="P49" s="197" t="s">
        <v>35</v>
      </c>
      <c r="Q49" s="197"/>
      <c r="R49" s="197"/>
      <c r="S49" s="198"/>
      <c r="T49" s="199"/>
      <c r="U49" s="16" t="s">
        <v>36</v>
      </c>
      <c r="V49" s="17"/>
      <c r="W49" s="18" t="s">
        <v>37</v>
      </c>
      <c r="X49" s="200" t="s">
        <v>38</v>
      </c>
      <c r="Y49" s="201"/>
      <c r="Z49" s="201"/>
      <c r="AA49" s="201"/>
      <c r="AB49" s="201"/>
      <c r="AC49" s="201"/>
      <c r="AD49" s="201"/>
      <c r="AE49" s="201"/>
      <c r="AF49" s="202"/>
      <c r="AH49" s="5" t="s">
        <v>7</v>
      </c>
      <c r="AI49" s="5"/>
      <c r="AJ49" s="5"/>
      <c r="AK49" s="5"/>
      <c r="AL49" s="5"/>
      <c r="AM49" s="5"/>
      <c r="AN49" s="5"/>
      <c r="AO49" s="5"/>
      <c r="AP49" s="5"/>
      <c r="AQ49" s="5"/>
      <c r="AR49" s="4"/>
    </row>
    <row r="50" spans="1:47" ht="13.5" customHeight="1" x14ac:dyDescent="0.15">
      <c r="A50" s="195" t="s">
        <v>39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6"/>
      <c r="P50" s="197"/>
      <c r="Q50" s="197"/>
      <c r="R50" s="197"/>
      <c r="S50" s="19"/>
      <c r="T50" s="20" t="s">
        <v>40</v>
      </c>
      <c r="U50" s="19"/>
      <c r="V50" s="20" t="s">
        <v>41</v>
      </c>
      <c r="W50" s="18"/>
      <c r="X50" s="203"/>
      <c r="Y50" s="204"/>
      <c r="Z50" s="204"/>
      <c r="AA50" s="204"/>
      <c r="AB50" s="204"/>
      <c r="AC50" s="204"/>
      <c r="AD50" s="204"/>
      <c r="AE50" s="204"/>
      <c r="AF50" s="20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4"/>
    </row>
    <row r="51" spans="1:47" ht="13.5" customHeight="1" x14ac:dyDescent="0.15">
      <c r="A51" s="195" t="s">
        <v>42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6"/>
      <c r="P51" s="219" t="s">
        <v>43</v>
      </c>
      <c r="Q51" s="220"/>
      <c r="R51" s="221"/>
      <c r="S51" s="21" t="s">
        <v>44</v>
      </c>
      <c r="T51" s="21"/>
      <c r="U51" s="21"/>
      <c r="V51" s="21"/>
      <c r="W51" s="22"/>
      <c r="X51" s="203"/>
      <c r="Y51" s="204"/>
      <c r="Z51" s="204"/>
      <c r="AA51" s="204"/>
      <c r="AB51" s="204"/>
      <c r="AC51" s="204"/>
      <c r="AD51" s="204"/>
      <c r="AE51" s="204"/>
      <c r="AF51" s="20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4"/>
    </row>
    <row r="52" spans="1:47" ht="13.5" customHeight="1" x14ac:dyDescent="0.15">
      <c r="A52" s="195" t="s">
        <v>45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6"/>
      <c r="P52" s="219" t="s">
        <v>46</v>
      </c>
      <c r="Q52" s="220"/>
      <c r="R52" s="221"/>
      <c r="S52" s="21" t="s">
        <v>44</v>
      </c>
      <c r="T52" s="21"/>
      <c r="U52" s="21"/>
      <c r="V52" s="21"/>
      <c r="W52" s="22"/>
      <c r="X52" s="203"/>
      <c r="Y52" s="204"/>
      <c r="Z52" s="204"/>
      <c r="AA52" s="204"/>
      <c r="AB52" s="204"/>
      <c r="AC52" s="204"/>
      <c r="AD52" s="204"/>
      <c r="AE52" s="204"/>
      <c r="AF52" s="20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4"/>
    </row>
    <row r="53" spans="1:47" ht="13.5" customHeight="1" x14ac:dyDescent="0.15">
      <c r="A53" s="212" t="s">
        <v>89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3"/>
      <c r="P53" s="197" t="s">
        <v>6</v>
      </c>
      <c r="Q53" s="197"/>
      <c r="R53" s="197"/>
      <c r="S53" s="197"/>
      <c r="T53" s="197" t="s">
        <v>47</v>
      </c>
      <c r="U53" s="197"/>
      <c r="V53" s="197"/>
      <c r="W53" s="219"/>
      <c r="X53" s="203"/>
      <c r="Y53" s="204"/>
      <c r="Z53" s="204"/>
      <c r="AA53" s="204"/>
      <c r="AB53" s="204"/>
      <c r="AC53" s="204"/>
      <c r="AD53" s="204"/>
      <c r="AE53" s="204"/>
      <c r="AF53" s="205"/>
    </row>
    <row r="54" spans="1:47" ht="13.5" customHeight="1" x14ac:dyDescent="0.15">
      <c r="A54" s="212" t="s">
        <v>48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3"/>
      <c r="P54" s="164"/>
      <c r="Q54" s="164"/>
      <c r="R54" s="164"/>
      <c r="S54" s="164"/>
      <c r="T54" s="164"/>
      <c r="U54" s="164"/>
      <c r="V54" s="164"/>
      <c r="W54" s="214"/>
      <c r="X54" s="203"/>
      <c r="Y54" s="204"/>
      <c r="Z54" s="204"/>
      <c r="AA54" s="204"/>
      <c r="AB54" s="204"/>
      <c r="AC54" s="204"/>
      <c r="AD54" s="204"/>
      <c r="AE54" s="204"/>
      <c r="AF54" s="205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19.5" customHeight="1" x14ac:dyDescent="0.15">
      <c r="A55" s="215" t="s">
        <v>49</v>
      </c>
      <c r="B55" s="215"/>
      <c r="C55" s="215"/>
      <c r="D55" s="216" t="s">
        <v>50</v>
      </c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8"/>
      <c r="P55" s="164"/>
      <c r="Q55" s="164"/>
      <c r="R55" s="164"/>
      <c r="S55" s="164"/>
      <c r="T55" s="164"/>
      <c r="U55" s="164"/>
      <c r="V55" s="164"/>
      <c r="W55" s="214"/>
      <c r="X55" s="206"/>
      <c r="Y55" s="207"/>
      <c r="Z55" s="207"/>
      <c r="AA55" s="207"/>
      <c r="AB55" s="207"/>
      <c r="AC55" s="207"/>
      <c r="AD55" s="207"/>
      <c r="AE55" s="207"/>
      <c r="AF55" s="208"/>
      <c r="AH55" s="1"/>
      <c r="AI55" s="6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3.5" customHeight="1" thickBot="1" x14ac:dyDescent="0.2">
      <c r="A56" s="212" t="s">
        <v>51</v>
      </c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3"/>
      <c r="P56" s="164"/>
      <c r="Q56" s="164"/>
      <c r="R56" s="164"/>
      <c r="S56" s="164"/>
      <c r="T56" s="164"/>
      <c r="U56" s="164"/>
      <c r="V56" s="164"/>
      <c r="W56" s="214"/>
      <c r="X56" s="209"/>
      <c r="Y56" s="210"/>
      <c r="Z56" s="210"/>
      <c r="AA56" s="210"/>
      <c r="AB56" s="210"/>
      <c r="AC56" s="210"/>
      <c r="AD56" s="210"/>
      <c r="AE56" s="210"/>
      <c r="AF56" s="211"/>
      <c r="AI56" s="5"/>
    </row>
    <row r="57" spans="1:47" ht="13.5" customHeight="1" thickTop="1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5"/>
      <c r="Q57" s="15"/>
      <c r="R57" s="15"/>
      <c r="S57" s="15"/>
      <c r="T57" s="15"/>
      <c r="U57" s="15"/>
      <c r="V57" s="15"/>
      <c r="W57" s="15"/>
      <c r="X57" s="32"/>
      <c r="Y57" s="32"/>
      <c r="Z57" s="32"/>
      <c r="AA57" s="32"/>
      <c r="AB57" s="32"/>
      <c r="AC57" s="32"/>
      <c r="AD57" s="32"/>
      <c r="AE57" s="32"/>
      <c r="AF57" s="32"/>
    </row>
  </sheetData>
  <mergeCells count="205">
    <mergeCell ref="A1:AF1"/>
    <mergeCell ref="A2:F2"/>
    <mergeCell ref="G2:Q2"/>
    <mergeCell ref="R2:AF2"/>
    <mergeCell ref="A3:B7"/>
    <mergeCell ref="C3:F3"/>
    <mergeCell ref="G3:Q3"/>
    <mergeCell ref="R3:U4"/>
    <mergeCell ref="V3:Y4"/>
    <mergeCell ref="Z3:AB3"/>
    <mergeCell ref="C6:F6"/>
    <mergeCell ref="G6:Q6"/>
    <mergeCell ref="R6:U6"/>
    <mergeCell ref="V6:AF6"/>
    <mergeCell ref="C7:F7"/>
    <mergeCell ref="G7:AF7"/>
    <mergeCell ref="AC3:AF3"/>
    <mergeCell ref="C4:F4"/>
    <mergeCell ref="G4:Q4"/>
    <mergeCell ref="Z4:AB4"/>
    <mergeCell ref="AC4:AF4"/>
    <mergeCell ref="C5:F5"/>
    <mergeCell ref="H5:J5"/>
    <mergeCell ref="K5:AF5"/>
    <mergeCell ref="A8:AF8"/>
    <mergeCell ref="A9:AF9"/>
    <mergeCell ref="A10:F10"/>
    <mergeCell ref="G10:AF10"/>
    <mergeCell ref="A11:AF11"/>
    <mergeCell ref="A12:B14"/>
    <mergeCell ref="C12:F12"/>
    <mergeCell ref="G12:Q12"/>
    <mergeCell ref="R12:U12"/>
    <mergeCell ref="V12:Y12"/>
    <mergeCell ref="Z12:AB12"/>
    <mergeCell ref="AC12:AF12"/>
    <mergeCell ref="C13:F13"/>
    <mergeCell ref="H13:J13"/>
    <mergeCell ref="K13:AF13"/>
    <mergeCell ref="C14:F14"/>
    <mergeCell ref="G14:Q14"/>
    <mergeCell ref="R14:U14"/>
    <mergeCell ref="V14:AF14"/>
    <mergeCell ref="AC15:AF15"/>
    <mergeCell ref="C16:F16"/>
    <mergeCell ref="H16:J16"/>
    <mergeCell ref="K16:AF16"/>
    <mergeCell ref="C17:F17"/>
    <mergeCell ref="G17:Q17"/>
    <mergeCell ref="R17:U17"/>
    <mergeCell ref="V17:AF17"/>
    <mergeCell ref="A15:B17"/>
    <mergeCell ref="C15:F15"/>
    <mergeCell ref="G15:Q15"/>
    <mergeCell ref="R15:U15"/>
    <mergeCell ref="V15:Y15"/>
    <mergeCell ref="Z15:AB15"/>
    <mergeCell ref="A21:AF21"/>
    <mergeCell ref="C23:F23"/>
    <mergeCell ref="H23:K23"/>
    <mergeCell ref="M23:P23"/>
    <mergeCell ref="R23:U23"/>
    <mergeCell ref="W23:Z23"/>
    <mergeCell ref="AB23:AE23"/>
    <mergeCell ref="A18:AF18"/>
    <mergeCell ref="A20:F20"/>
    <mergeCell ref="H20:J20"/>
    <mergeCell ref="K20:P20"/>
    <mergeCell ref="Q20:R20"/>
    <mergeCell ref="S20:V20"/>
    <mergeCell ref="X20:Y20"/>
    <mergeCell ref="Z20:AF20"/>
    <mergeCell ref="C25:F25"/>
    <mergeCell ref="H25:K25"/>
    <mergeCell ref="M25:P25"/>
    <mergeCell ref="R25:U25"/>
    <mergeCell ref="W25:Z25"/>
    <mergeCell ref="AB25:AE25"/>
    <mergeCell ref="C24:F24"/>
    <mergeCell ref="H24:K24"/>
    <mergeCell ref="M24:P24"/>
    <mergeCell ref="R24:U24"/>
    <mergeCell ref="W24:Z24"/>
    <mergeCell ref="AB24:AE24"/>
    <mergeCell ref="M29:Q29"/>
    <mergeCell ref="R29:V29"/>
    <mergeCell ref="W29:AA29"/>
    <mergeCell ref="AB29:AF29"/>
    <mergeCell ref="M30:Q30"/>
    <mergeCell ref="R30:V30"/>
    <mergeCell ref="W30:AA30"/>
    <mergeCell ref="AB30:AF30"/>
    <mergeCell ref="A27:D27"/>
    <mergeCell ref="E27:F27"/>
    <mergeCell ref="G27:L27"/>
    <mergeCell ref="M27:AF27"/>
    <mergeCell ref="A28:D31"/>
    <mergeCell ref="E28:F31"/>
    <mergeCell ref="G28:L31"/>
    <mergeCell ref="P28:T28"/>
    <mergeCell ref="V28:Z28"/>
    <mergeCell ref="AB28:AF28"/>
    <mergeCell ref="M31:U31"/>
    <mergeCell ref="V31:W31"/>
    <mergeCell ref="X31:Y31"/>
    <mergeCell ref="Z31:AA31"/>
    <mergeCell ref="AB31:AF31"/>
    <mergeCell ref="A32:D35"/>
    <mergeCell ref="E32:F35"/>
    <mergeCell ref="G32:L35"/>
    <mergeCell ref="P32:T32"/>
    <mergeCell ref="V32:Z32"/>
    <mergeCell ref="AB32:AF32"/>
    <mergeCell ref="M33:Q33"/>
    <mergeCell ref="R33:V33"/>
    <mergeCell ref="W33:AA33"/>
    <mergeCell ref="AB33:AF33"/>
    <mergeCell ref="M34:Q34"/>
    <mergeCell ref="R34:V34"/>
    <mergeCell ref="W34:AA34"/>
    <mergeCell ref="AB34:AF34"/>
    <mergeCell ref="M35:U35"/>
    <mergeCell ref="V35:W35"/>
    <mergeCell ref="X35:Y35"/>
    <mergeCell ref="Z35:AA35"/>
    <mergeCell ref="AB35:AF35"/>
    <mergeCell ref="A36:D39"/>
    <mergeCell ref="E36:F39"/>
    <mergeCell ref="G36:L39"/>
    <mergeCell ref="P36:T36"/>
    <mergeCell ref="V36:Z36"/>
    <mergeCell ref="AB36:AF36"/>
    <mergeCell ref="M37:Q37"/>
    <mergeCell ref="R37:V37"/>
    <mergeCell ref="W37:AA37"/>
    <mergeCell ref="AB37:AF37"/>
    <mergeCell ref="M38:Q38"/>
    <mergeCell ref="R38:V38"/>
    <mergeCell ref="W38:AA38"/>
    <mergeCell ref="AB38:AF38"/>
    <mergeCell ref="M39:U39"/>
    <mergeCell ref="V39:W39"/>
    <mergeCell ref="X39:Y39"/>
    <mergeCell ref="Z39:AA39"/>
    <mergeCell ref="AB39:AF39"/>
    <mergeCell ref="A40:D43"/>
    <mergeCell ref="E40:F43"/>
    <mergeCell ref="G40:L43"/>
    <mergeCell ref="P40:T40"/>
    <mergeCell ref="V40:Z40"/>
    <mergeCell ref="AB40:AF40"/>
    <mergeCell ref="M41:Q41"/>
    <mergeCell ref="R41:V41"/>
    <mergeCell ref="W41:AA41"/>
    <mergeCell ref="AB41:AF41"/>
    <mergeCell ref="M42:Q42"/>
    <mergeCell ref="R42:V42"/>
    <mergeCell ref="W42:AA42"/>
    <mergeCell ref="AB42:AF42"/>
    <mergeCell ref="M43:U43"/>
    <mergeCell ref="V43:W43"/>
    <mergeCell ref="X43:Y43"/>
    <mergeCell ref="Z43:AA43"/>
    <mergeCell ref="AB43:AF43"/>
    <mergeCell ref="AB47:AF47"/>
    <mergeCell ref="A48:D48"/>
    <mergeCell ref="E48:O48"/>
    <mergeCell ref="S48:AF48"/>
    <mergeCell ref="AB44:AF44"/>
    <mergeCell ref="M45:Q45"/>
    <mergeCell ref="R45:V45"/>
    <mergeCell ref="W45:AA45"/>
    <mergeCell ref="AB45:AF45"/>
    <mergeCell ref="M46:Q46"/>
    <mergeCell ref="R46:V46"/>
    <mergeCell ref="W46:AA46"/>
    <mergeCell ref="AB46:AF46"/>
    <mergeCell ref="A44:D47"/>
    <mergeCell ref="E44:F47"/>
    <mergeCell ref="G44:L47"/>
    <mergeCell ref="P44:T44"/>
    <mergeCell ref="V44:Z44"/>
    <mergeCell ref="M47:U47"/>
    <mergeCell ref="V47:W47"/>
    <mergeCell ref="X47:Y47"/>
    <mergeCell ref="Z47:AA47"/>
    <mergeCell ref="A49:O49"/>
    <mergeCell ref="P49:R50"/>
    <mergeCell ref="S49:T49"/>
    <mergeCell ref="X49:AF49"/>
    <mergeCell ref="A50:O50"/>
    <mergeCell ref="X50:AF56"/>
    <mergeCell ref="A51:O51"/>
    <mergeCell ref="P51:R51"/>
    <mergeCell ref="A52:O52"/>
    <mergeCell ref="P52:R52"/>
    <mergeCell ref="A53:O53"/>
    <mergeCell ref="P53:S53"/>
    <mergeCell ref="T53:W53"/>
    <mergeCell ref="A54:O54"/>
    <mergeCell ref="P54:S56"/>
    <mergeCell ref="T54:W56"/>
    <mergeCell ref="A55:C55"/>
    <mergeCell ref="D55:O55"/>
    <mergeCell ref="A56:O56"/>
  </mergeCells>
  <phoneticPr fontId="2"/>
  <conditionalFormatting sqref="M31:U31 M35:U35 M39:U39 M43:U43 M47:U47">
    <cfRule type="expression" dxfId="10" priority="121">
      <formula>M31=#REF!</formula>
    </cfRule>
  </conditionalFormatting>
  <conditionalFormatting sqref="P28:T28">
    <cfRule type="expression" dxfId="9" priority="57">
      <formula>P28="項目を確認下さい"</formula>
    </cfRule>
    <cfRule type="expression" dxfId="8" priority="60">
      <formula>$O$28=6</formula>
    </cfRule>
  </conditionalFormatting>
  <conditionalFormatting sqref="P32:T32 P36:T36 P40:T40 P44:T44">
    <cfRule type="expression" dxfId="7" priority="51">
      <formula>P32="項目を確認下さい"</formula>
    </cfRule>
    <cfRule type="expression" dxfId="6" priority="54">
      <formula>$O$28=6</formula>
    </cfRule>
  </conditionalFormatting>
  <conditionalFormatting sqref="V28:Z28">
    <cfRule type="expression" dxfId="5" priority="59">
      <formula>$O$28=6</formula>
    </cfRule>
  </conditionalFormatting>
  <conditionalFormatting sqref="V32:Z32 V36:Z36 V40:Z40 V44:Z44">
    <cfRule type="expression" dxfId="4" priority="53">
      <formula>$O$28=6</formula>
    </cfRule>
  </conditionalFormatting>
  <conditionalFormatting sqref="X31:Y31">
    <cfRule type="expression" dxfId="3" priority="55">
      <formula>X31=""</formula>
    </cfRule>
  </conditionalFormatting>
  <conditionalFormatting sqref="X35:Y35 X39:Y39 X43:Y43 X47:Y47">
    <cfRule type="expression" dxfId="2" priority="49">
      <formula>X35=""</formula>
    </cfRule>
  </conditionalFormatting>
  <conditionalFormatting sqref="AB28:AF28">
    <cfRule type="expression" dxfId="1" priority="58">
      <formula>$O$28=6</formula>
    </cfRule>
  </conditionalFormatting>
  <conditionalFormatting sqref="AB32:AF32 AB36:AF36 AB40:AF40 AB44:AF44">
    <cfRule type="expression" dxfId="0" priority="52">
      <formula>$O$28=6</formula>
    </cfRule>
  </conditionalFormatting>
  <dataValidations count="1">
    <dataValidation type="list" allowBlank="1" showInputMessage="1" showErrorMessage="1" sqref="U50 S50" xr:uid="{2E7311DE-C97F-43FF-8D20-5B1D550196EC}">
      <formula1>"✓,   "</formula1>
    </dataValidation>
  </dataValidations>
  <hyperlinks>
    <hyperlink ref="D55" r:id="rId1" xr:uid="{C25FDA8A-0B4B-44A5-BD38-D45BB890CED2}"/>
  </hyperlinks>
  <pageMargins left="0.47244094488188981" right="0" top="0.59055118110236227" bottom="0" header="0" footer="0"/>
  <pageSetup paperSize="9" scale="98" orientation="portrait" horizontalDpi="300" verticalDpi="300" r:id="rId2"/>
  <headerFooter>
    <oddHeader>&amp;R&amp;10&amp;P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栄養成分依頼書</vt:lpstr>
      <vt:lpstr>記入例</vt:lpstr>
      <vt:lpstr>栄養成分依頼書!Print_Area</vt:lpstr>
      <vt:lpstr>記入例!Print_Area</vt:lpstr>
    </vt:vector>
  </TitlesOfParts>
  <Company>HAWI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HPLC</dc:creator>
  <cp:lastModifiedBy>佐々木 邦泰</cp:lastModifiedBy>
  <cp:lastPrinted>2025-03-31T08:59:33Z</cp:lastPrinted>
  <dcterms:created xsi:type="dcterms:W3CDTF">2009-04-08T07:06:33Z</dcterms:created>
  <dcterms:modified xsi:type="dcterms:W3CDTF">2025-03-31T09:03:19Z</dcterms:modified>
</cp:coreProperties>
</file>